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6\"/>
    </mc:Choice>
  </mc:AlternateContent>
  <xr:revisionPtr revIDLastSave="0" documentId="13_ncr:1_{AD122899-FE40-40FF-8BF5-FFB73F32B196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สมรรถนะสำคัญ!$A$1:$H$41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H22" i="5" s="1"/>
  <c r="G23" i="5"/>
  <c r="H23" i="5"/>
  <c r="G24" i="5"/>
  <c r="H24" i="5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25" i="5"/>
  <c r="H25" i="5" s="1"/>
  <c r="G6" i="5"/>
  <c r="H6" i="5" s="1"/>
  <c r="E41" i="5"/>
  <c r="E40" i="5"/>
  <c r="E39" i="5"/>
  <c r="E38" i="5"/>
  <c r="E37" i="5"/>
  <c r="D41" i="5"/>
  <c r="D40" i="5"/>
  <c r="D39" i="5"/>
  <c r="D38" i="5"/>
  <c r="D37" i="5"/>
  <c r="C41" i="5"/>
  <c r="C40" i="5"/>
  <c r="C39" i="5"/>
  <c r="C38" i="5"/>
  <c r="C37" i="5"/>
  <c r="B41" i="5"/>
  <c r="B40" i="5"/>
  <c r="B39" i="5"/>
  <c r="B38" i="5"/>
  <c r="B37" i="5"/>
  <c r="B33" i="5" l="1"/>
  <c r="B32" i="5"/>
  <c r="B30" i="5"/>
  <c r="B31" i="5" l="1"/>
  <c r="B34" i="5" l="1"/>
  <c r="G31" i="5" s="1"/>
  <c r="G30" i="5" l="1"/>
  <c r="G33" i="5"/>
  <c r="G32" i="5"/>
</calcChain>
</file>

<file path=xl/sharedStrings.xml><?xml version="1.0" encoding="utf-8"?>
<sst xmlns="http://schemas.openxmlformats.org/spreadsheetml/2006/main" count="54" uniqueCount="49">
  <si>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</si>
  <si>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</si>
  <si>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</si>
  <si>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</si>
  <si>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</si>
  <si>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</si>
  <si>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</si>
  <si>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</si>
  <si>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</si>
  <si>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</si>
  <si>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</si>
  <si>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</si>
  <si>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</si>
  <si>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</si>
  <si>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</si>
  <si>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</si>
  <si>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</si>
  <si>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</si>
  <si>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</si>
  <si>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</si>
  <si>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</si>
  <si>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</si>
  <si>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</si>
  <si>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</si>
  <si>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</si>
  <si>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</si>
  <si>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</si>
  <si>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</si>
  <si>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นายพีรพัฒน์  เกาะกิ่ง</t>
  </si>
  <si>
    <t>นายฐากูร  บุญไทย</t>
  </si>
  <si>
    <t>นายณภัทรพงศ์  นาสี</t>
  </si>
  <si>
    <t>นายทักษ์ดนัย  ยองแตน</t>
  </si>
  <si>
    <t>นายธนดล  ก้อนหิน</t>
  </si>
  <si>
    <t>นายธีรภัทร  แก้วพงษ์</t>
  </si>
  <si>
    <t>นายพศวัต  พึ่งพัก</t>
  </si>
  <si>
    <t>นายเมธาสิทธิ์  แก้วกันทา</t>
  </si>
  <si>
    <t>นายวีรภัทร  เย็นเอี่ยม</t>
  </si>
  <si>
    <t>นายอิสรภาพ  ศิริวรรณ</t>
  </si>
  <si>
    <t>นายธนกร  ปวงประชัง</t>
  </si>
  <si>
    <t>นายธันว์ณภพ  ใจวงศ์ก้อน</t>
  </si>
  <si>
    <t>นายธีรภัทร  พุ่มดี</t>
  </si>
  <si>
    <t>นายพิชัยภูษิต  กรรณิการ์</t>
  </si>
  <si>
    <t>นายพิเชษฐ์  แย้มเย็น</t>
  </si>
  <si>
    <t>นายพีรภัทร  อินต๊ะราช</t>
  </si>
  <si>
    <t>นายพุฒิเมธ  บุญเม่น</t>
  </si>
  <si>
    <t>นายเศรฐพงษ์  คำบุ</t>
  </si>
  <si>
    <t>น.ส.พฤกษา  ศรทิพย์</t>
  </si>
  <si>
    <t>น.ส.นุชวรา  วิชัยวงษ์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</si>
  <si>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6 ห้อง 6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</si>
</sst>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50</xdr:row>
      <xdr:rowOff>47625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86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1"/>
  <sheetViews>
    <sheetView tabSelected="1" zoomScaleNormal="100" workbookViewId="0">
      <selection activeCell="K3" sqref="K3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48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28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29</v>
      </c>
      <c r="B7" s="1"/>
      <c r="C7" s="1"/>
      <c r="D7" s="1"/>
      <c r="E7" s="1"/>
      <c r="F7" s="1"/>
      <c r="G7" s="2">
        <f t="shared" ref="G7:G25" si="0">SUM(B7:F7)/5</f>
        <v>0</v>
      </c>
      <c r="H7" s="1" t="str">
        <f t="shared" ref="H7:H25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30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31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32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33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34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35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36</v>
      </c>
      <c r="B14" s="1"/>
      <c r="C14" s="1"/>
      <c r="D14" s="1"/>
      <c r="E14" s="1"/>
      <c r="F14" s="1"/>
      <c r="G14" s="2">
        <f>SUM(B14:F14)/5</f>
        <v>0</v>
      </c>
      <c r="H14" s="1" t="str">
        <f>IF(G14&lt;=0.99,"ไม่ผ่าน",IF(G14&lt;=1.49,"ผ่าน",IF(G14&lt;=2.49,"ดี",IF(G14&lt;=3,"ดีเยี่ยม"))))</f>
        <v>ไม่ผ่าน</v>
      </c>
    </row>
    <row r="15" spans="1:8" s="3" customFormat="1" ht="18.75" customHeight="1" x14ac:dyDescent="0.3">
      <c r="A15" s="15" t="s">
        <v>37</v>
      </c>
      <c r="B15" s="1"/>
      <c r="C15" s="1"/>
      <c r="D15" s="1"/>
      <c r="E15" s="1"/>
      <c r="F15" s="1"/>
      <c r="G15" s="2">
        <f t="shared" ref="G15:G21" si="2">SUM(B15:F15)/5</f>
        <v>0</v>
      </c>
      <c r="H15" s="1" t="str">
        <f t="shared" ref="H15:H21" si="3">IF(G15&lt;=0.99,"ไม่ผ่าน",IF(G15&lt;=1.49,"ผ่าน",IF(G15&lt;=2.49,"ดี",IF(G15&lt;=3,"ดีเยี่ยม"))))</f>
        <v>ไม่ผ่าน</v>
      </c>
    </row>
    <row r="16" spans="1:8" s="3" customFormat="1" ht="18.75" customHeight="1" x14ac:dyDescent="0.3">
      <c r="A16" s="15" t="s">
        <v>38</v>
      </c>
      <c r="B16" s="1"/>
      <c r="C16" s="1"/>
      <c r="D16" s="1"/>
      <c r="E16" s="1"/>
      <c r="F16" s="1"/>
      <c r="G16" s="2">
        <f t="shared" si="2"/>
        <v>0</v>
      </c>
      <c r="H16" s="1" t="str">
        <f t="shared" si="3"/>
        <v>ไม่ผ่าน</v>
      </c>
    </row>
    <row r="17" spans="1:8" s="3" customFormat="1" ht="18.75" customHeight="1" x14ac:dyDescent="0.3">
      <c r="A17" s="15" t="s">
        <v>39</v>
      </c>
      <c r="B17" s="1"/>
      <c r="C17" s="1"/>
      <c r="D17" s="1"/>
      <c r="E17" s="1"/>
      <c r="F17" s="1"/>
      <c r="G17" s="2">
        <f t="shared" si="2"/>
        <v>0</v>
      </c>
      <c r="H17" s="1" t="str">
        <f t="shared" si="3"/>
        <v>ไม่ผ่าน</v>
      </c>
    </row>
    <row r="18" spans="1:8" s="3" customFormat="1" ht="18.75" customHeight="1" x14ac:dyDescent="0.3">
      <c r="A18" s="15" t="s">
        <v>40</v>
      </c>
      <c r="B18" s="1"/>
      <c r="C18" s="1"/>
      <c r="D18" s="1"/>
      <c r="E18" s="1"/>
      <c r="F18" s="1"/>
      <c r="G18" s="2">
        <f t="shared" si="2"/>
        <v>0</v>
      </c>
      <c r="H18" s="1" t="str">
        <f t="shared" si="3"/>
        <v>ไม่ผ่าน</v>
      </c>
    </row>
    <row r="19" spans="1:8" s="3" customFormat="1" ht="18.75" customHeight="1" x14ac:dyDescent="0.3">
      <c r="A19" s="15" t="s">
        <v>41</v>
      </c>
      <c r="B19" s="1"/>
      <c r="C19" s="1"/>
      <c r="D19" s="1"/>
      <c r="E19" s="1"/>
      <c r="F19" s="1"/>
      <c r="G19" s="2">
        <f t="shared" si="2"/>
        <v>0</v>
      </c>
      <c r="H19" s="1" t="str">
        <f t="shared" si="3"/>
        <v>ไม่ผ่าน</v>
      </c>
    </row>
    <row r="20" spans="1:8" s="3" customFormat="1" ht="18.75" customHeight="1" x14ac:dyDescent="0.3">
      <c r="A20" s="15" t="s">
        <v>42</v>
      </c>
      <c r="B20" s="1"/>
      <c r="C20" s="1"/>
      <c r="D20" s="1"/>
      <c r="E20" s="1"/>
      <c r="F20" s="1"/>
      <c r="G20" s="2">
        <f t="shared" si="2"/>
        <v>0</v>
      </c>
      <c r="H20" s="1" t="str">
        <f t="shared" si="3"/>
        <v>ไม่ผ่าน</v>
      </c>
    </row>
    <row r="21" spans="1:8" s="3" customFormat="1" ht="18.75" customHeight="1" x14ac:dyDescent="0.3">
      <c r="A21" s="15" t="s">
        <v>43</v>
      </c>
      <c r="B21" s="1"/>
      <c r="C21" s="1"/>
      <c r="D21" s="1"/>
      <c r="E21" s="1"/>
      <c r="F21" s="1"/>
      <c r="G21" s="2">
        <f t="shared" si="2"/>
        <v>0</v>
      </c>
      <c r="H21" s="1" t="str">
        <f t="shared" si="3"/>
        <v>ไม่ผ่าน</v>
      </c>
    </row>
    <row r="22" spans="1:8" s="3" customFormat="1" ht="18.75" customHeight="1" x14ac:dyDescent="0.3">
      <c r="A22" s="15" t="s">
        <v>44</v>
      </c>
      <c r="B22" s="1"/>
      <c r="C22" s="1"/>
      <c r="D22" s="1"/>
      <c r="E22" s="1"/>
      <c r="F22" s="1"/>
      <c r="G22" s="2">
        <f t="shared" ref="G22:G24" si="4">SUM(B22:F22)/5</f>
        <v>0</v>
      </c>
      <c r="H22" s="1" t="str">
        <f t="shared" ref="H22:H24" si="5">IF(G22&lt;=0.99,"ไม่ผ่าน",IF(G22&lt;=1.49,"ผ่าน",IF(G22&lt;=2.49,"ดี",IF(G22&lt;=3,"ดีเยี่ยม"))))</f>
        <v>ไม่ผ่าน</v>
      </c>
    </row>
    <row r="23" spans="1:8" s="3" customFormat="1" ht="18.75" customHeight="1" x14ac:dyDescent="0.3">
      <c r="A23" s="15" t="s">
        <v>45</v>
      </c>
      <c r="B23" s="1"/>
      <c r="C23" s="1"/>
      <c r="D23" s="1"/>
      <c r="E23" s="1"/>
      <c r="F23" s="1"/>
      <c r="G23" s="2">
        <f t="shared" si="4"/>
        <v>0</v>
      </c>
      <c r="H23" s="1" t="str">
        <f t="shared" si="5"/>
        <v>ไม่ผ่าน</v>
      </c>
    </row>
    <row r="24" spans="1:8" s="3" customFormat="1" ht="18.75" customHeight="1" x14ac:dyDescent="0.3">
      <c r="A24" s="15" t="s">
        <v>46</v>
      </c>
      <c r="B24" s="1"/>
      <c r="C24" s="1"/>
      <c r="D24" s="1"/>
      <c r="E24" s="1"/>
      <c r="F24" s="1"/>
      <c r="G24" s="2">
        <f t="shared" si="4"/>
        <v>0</v>
      </c>
      <c r="H24" s="1" t="str">
        <f t="shared" si="5"/>
        <v>ไม่ผ่าน</v>
      </c>
    </row>
    <row r="25" spans="1:8" s="3" customFormat="1" ht="18.75" customHeight="1" x14ac:dyDescent="0.3">
      <c r="A25" s="15" t="s">
        <v>47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7" spans="1:8" ht="20.25" customHeight="1" x14ac:dyDescent="0.25">
      <c r="A27" s="23" t="s">
        <v>22</v>
      </c>
      <c r="B27" s="23"/>
      <c r="C27" s="23"/>
      <c r="D27" s="23"/>
      <c r="E27" s="23"/>
      <c r="F27" s="23"/>
      <c r="G27" s="23"/>
      <c r="H27" s="23"/>
    </row>
    <row r="28" spans="1:8" ht="20.25" customHeight="1" x14ac:dyDescent="0.35">
      <c r="A28" s="16" t="s">
        <v>17</v>
      </c>
      <c r="B28" s="16"/>
      <c r="C28" s="16"/>
      <c r="D28" s="16"/>
      <c r="E28" s="16"/>
      <c r="F28" s="16"/>
      <c r="G28" s="16"/>
      <c r="H28" s="16"/>
    </row>
    <row r="29" spans="1:8" ht="20.25" customHeight="1" x14ac:dyDescent="0.3">
      <c r="A29" s="5" t="s">
        <v>9</v>
      </c>
      <c r="B29" s="6"/>
      <c r="C29" s="6"/>
      <c r="D29" s="6"/>
      <c r="E29" s="6"/>
      <c r="F29" s="6"/>
      <c r="G29" s="6"/>
      <c r="H29" s="6"/>
    </row>
    <row r="30" spans="1:8" ht="20.25" customHeight="1" x14ac:dyDescent="0.35">
      <c r="A30" s="7" t="s">
        <v>18</v>
      </c>
      <c r="B30" s="7">
        <f>COUNTIF(H6:H25,"ดีเยี่ยม")</f>
        <v>0</v>
      </c>
      <c r="C30" s="8"/>
      <c r="D30" s="16" t="s">
        <v>10</v>
      </c>
      <c r="E30" s="16"/>
      <c r="F30" s="16"/>
      <c r="G30" s="9">
        <f>(B30*100)/B34</f>
        <v>0</v>
      </c>
      <c r="H30" s="7"/>
    </row>
    <row r="31" spans="1:8" ht="20.25" customHeight="1" x14ac:dyDescent="0.35">
      <c r="A31" s="7" t="s">
        <v>14</v>
      </c>
      <c r="B31" s="7">
        <f>COUNTIF(H6:H25,"ดี")</f>
        <v>0</v>
      </c>
      <c r="C31" s="8"/>
      <c r="D31" s="16" t="s">
        <v>11</v>
      </c>
      <c r="E31" s="16"/>
      <c r="F31" s="16"/>
      <c r="G31" s="9">
        <f>(B31*100)/B34</f>
        <v>0</v>
      </c>
      <c r="H31" s="7"/>
    </row>
    <row r="32" spans="1:8" ht="20.25" customHeight="1" x14ac:dyDescent="0.35">
      <c r="A32" s="7" t="s">
        <v>19</v>
      </c>
      <c r="B32" s="7">
        <f>COUNTIF(H6:H25,"ผ่าน")</f>
        <v>0</v>
      </c>
      <c r="C32" s="8"/>
      <c r="D32" s="16" t="s">
        <v>12</v>
      </c>
      <c r="E32" s="16"/>
      <c r="F32" s="16"/>
      <c r="G32" s="9">
        <f>(B32*100)/B34</f>
        <v>0</v>
      </c>
      <c r="H32" s="7"/>
    </row>
    <row r="33" spans="1:8" ht="20.25" customHeight="1" x14ac:dyDescent="0.35">
      <c r="A33" s="7" t="s">
        <v>20</v>
      </c>
      <c r="B33" s="7">
        <f>COUNTIF(H6:H25,"ไม่ผ่าน")</f>
        <v>20</v>
      </c>
      <c r="C33" s="8"/>
      <c r="D33" s="16" t="s">
        <v>13</v>
      </c>
      <c r="E33" s="16"/>
      <c r="F33" s="16"/>
      <c r="G33" s="9">
        <f>(B33*100)/B34</f>
        <v>100</v>
      </c>
      <c r="H33" s="7"/>
    </row>
    <row r="34" spans="1:8" ht="20.25" customHeight="1" x14ac:dyDescent="0.35">
      <c r="A34" s="14" t="s">
        <v>27</v>
      </c>
      <c r="B34" s="7">
        <f>SUM(B30:B33)</f>
        <v>20</v>
      </c>
      <c r="C34" s="8"/>
      <c r="D34" s="7"/>
      <c r="E34" s="7"/>
      <c r="F34" s="7"/>
      <c r="G34" s="9"/>
      <c r="H34" s="7"/>
    </row>
    <row r="35" spans="1:8" ht="20.25" customHeight="1" x14ac:dyDescent="0.35">
      <c r="A35" s="10" t="s">
        <v>23</v>
      </c>
      <c r="B35" s="3"/>
      <c r="C35" s="3"/>
      <c r="D35" s="3"/>
      <c r="E35" s="3"/>
      <c r="F35" s="3"/>
      <c r="G35" s="3"/>
      <c r="H35" s="3"/>
    </row>
    <row r="36" spans="1:8" ht="20.25" customHeight="1" x14ac:dyDescent="0.35">
      <c r="A36" s="11" t="s">
        <v>16</v>
      </c>
      <c r="B36" s="12" t="s">
        <v>24</v>
      </c>
      <c r="C36" s="12" t="s">
        <v>15</v>
      </c>
      <c r="D36" s="12" t="s">
        <v>25</v>
      </c>
      <c r="E36" s="12" t="s">
        <v>26</v>
      </c>
      <c r="F36" s="3"/>
      <c r="G36" s="3"/>
      <c r="H36" s="3"/>
    </row>
    <row r="37" spans="1:8" ht="20.25" customHeight="1" x14ac:dyDescent="0.35">
      <c r="A37" s="11" t="s">
        <v>2</v>
      </c>
      <c r="B37" s="13">
        <f>COUNTIF(B6:B25,"3")</f>
        <v>0</v>
      </c>
      <c r="C37" s="13">
        <f>COUNTIF(B6:B25,"2")</f>
        <v>0</v>
      </c>
      <c r="D37" s="13">
        <f>COUNTIF(B6:B25,"1")</f>
        <v>0</v>
      </c>
      <c r="E37" s="13">
        <f>COUNTIF(B6:B25,"0")</f>
        <v>0</v>
      </c>
      <c r="F37" s="3"/>
      <c r="G37" s="3"/>
      <c r="H37" s="3"/>
    </row>
    <row r="38" spans="1:8" ht="20.25" customHeight="1" x14ac:dyDescent="0.35">
      <c r="A38" s="11" t="s">
        <v>3</v>
      </c>
      <c r="B38" s="13">
        <f>COUNTIF(C6:C25,"3")</f>
        <v>0</v>
      </c>
      <c r="C38" s="13">
        <f>COUNTIF(C6:C25,"2")</f>
        <v>0</v>
      </c>
      <c r="D38" s="13">
        <f>COUNTIF(C6:C25,"1")</f>
        <v>0</v>
      </c>
      <c r="E38" s="13">
        <f>COUNTIF(C6:C25,"0")</f>
        <v>0</v>
      </c>
      <c r="F38" s="3"/>
      <c r="G38" s="3"/>
      <c r="H38" s="3"/>
    </row>
    <row r="39" spans="1:8" ht="20.25" customHeight="1" x14ac:dyDescent="0.35">
      <c r="A39" s="11" t="s">
        <v>4</v>
      </c>
      <c r="B39" s="13">
        <f>COUNTIF(D6:D25,"3")</f>
        <v>0</v>
      </c>
      <c r="C39" s="13">
        <f>COUNTIF(D6:D25,"2")</f>
        <v>0</v>
      </c>
      <c r="D39" s="13">
        <f>COUNTIF(D6:D25,"1")</f>
        <v>0</v>
      </c>
      <c r="E39" s="13">
        <f>COUNTIF(D6:D25,"0")</f>
        <v>0</v>
      </c>
      <c r="F39" s="3"/>
      <c r="G39" s="3"/>
      <c r="H39" s="3"/>
    </row>
    <row r="40" spans="1:8" ht="20.25" customHeight="1" x14ac:dyDescent="0.35">
      <c r="A40" s="11" t="s">
        <v>5</v>
      </c>
      <c r="B40" s="13">
        <f>COUNTIF(E6:E25,"3")</f>
        <v>0</v>
      </c>
      <c r="C40" s="13">
        <f>COUNTIF(E6:E25,"2")</f>
        <v>0</v>
      </c>
      <c r="D40" s="13">
        <f>COUNTIF(E6:E25,"1")</f>
        <v>0</v>
      </c>
      <c r="E40" s="13">
        <f>COUNTIF(E6:E25,"0")</f>
        <v>0</v>
      </c>
      <c r="F40" s="3"/>
      <c r="G40" s="3"/>
      <c r="H40" s="3"/>
    </row>
    <row r="41" spans="1:8" ht="20.25" customHeight="1" x14ac:dyDescent="0.35">
      <c r="A41" s="11" t="s">
        <v>6</v>
      </c>
      <c r="B41" s="13">
        <f>COUNTIF(F6:F25,"3")</f>
        <v>0</v>
      </c>
      <c r="C41" s="13">
        <f>COUNTIF(F6:F25,"2")</f>
        <v>0</v>
      </c>
      <c r="D41" s="13">
        <f>COUNTIF(F6:F25,"1")</f>
        <v>0</v>
      </c>
      <c r="E41" s="13">
        <f>COUNTIF(F6:F25,"0")</f>
        <v>0</v>
      </c>
      <c r="F41" s="3"/>
      <c r="G41" s="3"/>
      <c r="H41" s="3"/>
    </row>
  </sheetData>
  <sheetProtection algorithmName="SHA-512" hashValue="dHqJ7EkLahhw3p1PF5T5NINnBsqCJ1U0y/Yg3XZp21JghVNz3J+5orlNNEzU5u0GH5xY7GQGiNFkibc36nWoDw==" saltValue="NCxhKPZUYFd5C4ZJZPlYjg==" spinCount="100000" sheet="1" objects="1" scenarios="1"/>
  <protectedRanges>
    <protectedRange sqref="B6:F25" name="ช่วง1"/>
  </protectedRanges>
  <mergeCells count="13">
    <mergeCell ref="D33:F33"/>
    <mergeCell ref="A1:H1"/>
    <mergeCell ref="A2:H2"/>
    <mergeCell ref="A3:H3"/>
    <mergeCell ref="A4:A5"/>
    <mergeCell ref="B4:F4"/>
    <mergeCell ref="G4:G5"/>
    <mergeCell ref="H4:H5"/>
    <mergeCell ref="A27:H27"/>
    <mergeCell ref="A28:H28"/>
    <mergeCell ref="D30:F30"/>
    <mergeCell ref="D31:F31"/>
    <mergeCell ref="D32:F32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2023-03-29T13:58:13Z</cp:lastPrinted>
  <dcterms:created xsi:type="dcterms:W3CDTF">2020-09-05T11:17:44Z</dcterms:created>
  <dcterms:modified xsi:type="dcterms:W3CDTF">2024-03-19T09:05:31Z</dcterms:modified>
</cp:coreProperties>
</file>