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54D89256-6D23-471A-A082-E7456923976A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G37" i="5"/>
  <c r="G36" i="5"/>
  <c r="H36" i="5" s="1"/>
  <c r="H35" i="5"/>
  <c r="G35" i="5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10" i="5"/>
  <c r="H10" i="5"/>
  <c r="G11" i="5"/>
  <c r="H11" i="5"/>
  <c r="G12" i="5"/>
  <c r="H12" i="5"/>
  <c r="G13" i="5"/>
  <c r="H13" i="5" s="1"/>
  <c r="G14" i="5"/>
  <c r="H14" i="5" s="1"/>
  <c r="G15" i="5"/>
  <c r="H15" i="5"/>
  <c r="G16" i="5"/>
  <c r="H16" i="5" s="1"/>
  <c r="G17" i="5"/>
  <c r="H17" i="5" s="1"/>
  <c r="G18" i="5"/>
  <c r="H18" i="5"/>
  <c r="G19" i="5"/>
  <c r="H19" i="5"/>
  <c r="G20" i="5"/>
  <c r="H20" i="5"/>
  <c r="G21" i="5"/>
  <c r="H21" i="5"/>
  <c r="G22" i="5"/>
  <c r="H22" i="5"/>
  <c r="G23" i="5"/>
  <c r="H23" i="5" s="1"/>
  <c r="G24" i="5"/>
  <c r="H24" i="5"/>
  <c r="G38" i="5"/>
  <c r="H38" i="5" s="1"/>
  <c r="G7" i="5"/>
  <c r="H7" i="5" s="1"/>
  <c r="G8" i="5"/>
  <c r="H8" i="5" s="1"/>
  <c r="G9" i="5"/>
  <c r="H9" i="5" s="1"/>
  <c r="G6" i="5"/>
  <c r="H6" i="5" s="1"/>
  <c r="E54" i="5"/>
  <c r="E53" i="5"/>
  <c r="E52" i="5"/>
  <c r="E51" i="5"/>
  <c r="E50" i="5"/>
  <c r="D54" i="5"/>
  <c r="D53" i="5"/>
  <c r="D52" i="5"/>
  <c r="D51" i="5"/>
  <c r="D50" i="5"/>
  <c r="C54" i="5"/>
  <c r="C53" i="5"/>
  <c r="C52" i="5"/>
  <c r="C51" i="5"/>
  <c r="C50" i="5"/>
  <c r="B54" i="5"/>
  <c r="B53" i="5"/>
  <c r="B52" i="5"/>
  <c r="B51" i="5"/>
  <c r="B50" i="5"/>
  <c r="B46" i="5" l="1"/>
  <c r="B45" i="5"/>
  <c r="B43" i="5"/>
  <c r="B44" i="5" l="1"/>
  <c r="B47" i="5" l="1"/>
  <c r="G44" i="5" s="1"/>
  <c r="G43" i="5" l="1"/>
  <c r="G46" i="5"/>
  <c r="G45" i="5"/>
</calcChain>
</file>

<file path=xl/sharedStrings.xml><?xml version="1.0" encoding="utf-8"?>
<sst xmlns="http://schemas.openxmlformats.org/spreadsheetml/2006/main" count="67" uniqueCount="62">
  <si>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</si>
  <si>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</si>
  <si>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</si>
  <si>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</si>
  <si>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</si>
  <si>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</si>
  <si>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</si>
  <si>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</si>
  <si>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</si>
  <si>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</si>
  <si>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</si>
  <si>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</si>
  <si>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</si>
  <si>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</si>
  <si>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</si>
  <si>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</si>
  <si>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</si>
  <si>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</si>
  <si>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</si>
  <si>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</si>
  <si>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</si>
  <si>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</si>
  <si>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</si>
  <si>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</si>
  <si>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</si>
  <si>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</si>
  <si>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</si>
  <si>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</si>
  <si>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</si>
  <si>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นายณฐกร  มาลามาศ</t>
  </si>
  <si>
    <t>นายณภัทร  น้อยวงษ์</t>
  </si>
  <si>
    <t>นายดนุสรณ์  บุญอิน</t>
  </si>
  <si>
    <t>นายนวพัทธ์  ครุธนี</t>
  </si>
  <si>
    <t>นายแบรดเลย์ เจชัน  บราว์ท</t>
  </si>
  <si>
    <t>นายเพชรอรุณ  ชื่นจิต</t>
  </si>
  <si>
    <t>นายรัฐภูมิ  คำกัมพล</t>
  </si>
  <si>
    <t>นายวรเดช  เมฆมณฑา</t>
  </si>
  <si>
    <t>นายวีรภัทร  คล่ำคง</t>
  </si>
  <si>
    <t>นายศุภโชค  พยอม</t>
  </si>
  <si>
    <t>นายสราวุฒิ  ป้านภูมิ</t>
  </si>
  <si>
    <t>นายอานนท์  ทรัพย์สิน</t>
  </si>
  <si>
    <t>นายอินทรวัฒน์  ศรีเกษม</t>
  </si>
  <si>
    <t>นายณรงค์กร  อินทร์เอี่ยม</t>
  </si>
  <si>
    <t>นายคณิศร  คำมี</t>
  </si>
  <si>
    <t>นายชนม์ชนันทร์  นามธง</t>
  </si>
  <si>
    <t>นายพศิน  ชัยยะวงค์</t>
  </si>
  <si>
    <t>นายอชิระ  ตาลาน</t>
  </si>
  <si>
    <t>นายวรมัณต์  ไกรแก้ว</t>
  </si>
  <si>
    <t>น.ส.จุฑารัตน์  อาจหาญ</t>
  </si>
  <si>
    <t>น.ส.ชนัญธิดา  คุณสม</t>
  </si>
  <si>
    <t>น.ส.ญาณิศา  ศรีมันตะ</t>
  </si>
  <si>
    <t>น.ส.นภัสสร  สีหาพันธ์</t>
  </si>
  <si>
    <t>น.ส.ลักษิกา  เกิดเผือก</t>
  </si>
  <si>
    <t>น.ส.วัชรากร  เอี่ยมอ้น</t>
  </si>
  <si>
    <t>น.ส.ศิวพร  โตสุข</t>
  </si>
  <si>
    <t>น.ส.สาธกา  คล้ายทอง</t>
  </si>
  <si>
    <t>น.ส.สุวนันท์  จันทร</t>
  </si>
  <si>
    <t>น.ส.อารยา  ศรีกันใชย</t>
  </si>
  <si>
    <t>น.ส.บัณฑิตา  เสืออยู่สาย</t>
  </si>
  <si>
    <t>น.ส.ปิยาพัชร  อินน้ำลึม</t>
  </si>
  <si>
    <t>น.ส.สุภาวดี  จันทรโคตร</t>
  </si>
  <si>
    <t>น.ส.อนัญญา  บุญเม่น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</si>
</sst>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63</xdr:row>
      <xdr:rowOff>47625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8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4"/>
  <sheetViews>
    <sheetView tabSelected="1" zoomScaleNormal="100" workbookViewId="0">
      <selection activeCell="I5" sqref="I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9" si="0">SUM(B7:F7)/5</f>
        <v>0</v>
      </c>
      <c r="H7" s="1" t="str">
        <f t="shared" ref="H7:H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ref="G10:G38" si="2">SUM(B10:F10)/5</f>
        <v>0</v>
      </c>
      <c r="H10" s="1" t="str">
        <f t="shared" ref="H10:H38" si="3">IF(G10&lt;=0.99,"ไม่ผ่าน",IF(G10&lt;=1.49,"ผ่าน",IF(G10&lt;=2.49,"ดี",IF(G10&lt;=3,"ดีเยี่ยม"))))</f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2"/>
        <v>0</v>
      </c>
      <c r="H11" s="1" t="str">
        <f t="shared" si="3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2"/>
        <v>0</v>
      </c>
      <c r="H12" s="1" t="str">
        <f t="shared" si="3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2"/>
        <v>0</v>
      </c>
      <c r="H13" s="1" t="str">
        <f t="shared" si="3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2"/>
        <v>0</v>
      </c>
      <c r="H14" s="1" t="str">
        <f t="shared" si="3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2"/>
        <v>0</v>
      </c>
      <c r="H15" s="1" t="str">
        <f t="shared" si="3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2"/>
        <v>0</v>
      </c>
      <c r="H16" s="1" t="str">
        <f t="shared" si="3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2"/>
        <v>0</v>
      </c>
      <c r="H17" s="1" t="str">
        <f t="shared" si="3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2"/>
        <v>0</v>
      </c>
      <c r="H18" s="1" t="str">
        <f t="shared" si="3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2"/>
        <v>0</v>
      </c>
      <c r="H19" s="1" t="str">
        <f t="shared" si="3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2"/>
        <v>0</v>
      </c>
      <c r="H20" s="1" t="str">
        <f t="shared" si="3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2"/>
        <v>0</v>
      </c>
      <c r="H21" s="1" t="str">
        <f t="shared" si="3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2"/>
        <v>0</v>
      </c>
      <c r="H22" s="1" t="str">
        <f t="shared" si="3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2"/>
        <v>0</v>
      </c>
      <c r="H23" s="1" t="str">
        <f t="shared" si="3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2"/>
        <v>0</v>
      </c>
      <c r="H24" s="1" t="str">
        <f t="shared" si="3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2"/>
        <v>0</v>
      </c>
      <c r="H25" s="1" t="str">
        <f t="shared" si="3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2"/>
        <v>0</v>
      </c>
      <c r="H26" s="1" t="str">
        <f t="shared" si="3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2"/>
        <v>0</v>
      </c>
      <c r="H27" s="1" t="str">
        <f t="shared" si="3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ref="G28:G37" si="4">SUM(B28:F28)/5</f>
        <v>0</v>
      </c>
      <c r="H28" s="1" t="str">
        <f t="shared" ref="H28:H37" si="5">IF(G28&lt;=0.99,"ไม่ผ่าน",IF(G28&lt;=1.49,"ผ่าน",IF(G28&lt;=2.49,"ดี",IF(G28&lt;=3,"ดีเยี่ยม"))))</f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4"/>
        <v>0</v>
      </c>
      <c r="H29" s="1" t="str">
        <f t="shared" si="5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4"/>
        <v>0</v>
      </c>
      <c r="H30" s="1" t="str">
        <f t="shared" si="5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4"/>
        <v>0</v>
      </c>
      <c r="H31" s="1" t="str">
        <f t="shared" si="5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4"/>
        <v>0</v>
      </c>
      <c r="H32" s="1" t="str">
        <f t="shared" si="5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4"/>
        <v>0</v>
      </c>
      <c r="H33" s="1" t="str">
        <f t="shared" si="5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4"/>
        <v>0</v>
      </c>
      <c r="H34" s="1" t="str">
        <f t="shared" si="5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4"/>
        <v>0</v>
      </c>
      <c r="H35" s="1" t="str">
        <f t="shared" si="5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4"/>
        <v>0</v>
      </c>
      <c r="H36" s="1" t="str">
        <f t="shared" si="5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4"/>
        <v>0</v>
      </c>
      <c r="H37" s="1" t="str">
        <f t="shared" si="5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2"/>
        <v>0</v>
      </c>
      <c r="H38" s="1" t="str">
        <f t="shared" si="3"/>
        <v>ไม่ผ่าน</v>
      </c>
    </row>
    <row r="40" spans="1:8" ht="20.25" customHeight="1" x14ac:dyDescent="0.25">
      <c r="A40" s="23" t="s">
        <v>22</v>
      </c>
      <c r="B40" s="23"/>
      <c r="C40" s="23"/>
      <c r="D40" s="23"/>
      <c r="E40" s="23"/>
      <c r="F40" s="23"/>
      <c r="G40" s="23"/>
      <c r="H40" s="23"/>
    </row>
    <row r="41" spans="1:8" ht="20.25" customHeight="1" x14ac:dyDescent="0.35">
      <c r="A41" s="16" t="s">
        <v>17</v>
      </c>
      <c r="B41" s="16"/>
      <c r="C41" s="16"/>
      <c r="D41" s="16"/>
      <c r="E41" s="16"/>
      <c r="F41" s="16"/>
      <c r="G41" s="16"/>
      <c r="H41" s="16"/>
    </row>
    <row r="42" spans="1:8" ht="20.25" customHeight="1" x14ac:dyDescent="0.3">
      <c r="A42" s="5" t="s">
        <v>9</v>
      </c>
      <c r="B42" s="6"/>
      <c r="C42" s="6"/>
      <c r="D42" s="6"/>
      <c r="E42" s="6"/>
      <c r="F42" s="6"/>
      <c r="G42" s="6"/>
      <c r="H42" s="6"/>
    </row>
    <row r="43" spans="1:8" ht="20.25" customHeight="1" x14ac:dyDescent="0.35">
      <c r="A43" s="7" t="s">
        <v>18</v>
      </c>
      <c r="B43" s="7">
        <f>COUNTIF(H6:H38,"ดีเยี่ยม")</f>
        <v>0</v>
      </c>
      <c r="C43" s="8"/>
      <c r="D43" s="16" t="s">
        <v>10</v>
      </c>
      <c r="E43" s="16"/>
      <c r="F43" s="16"/>
      <c r="G43" s="9">
        <f>(B43*100)/B47</f>
        <v>0</v>
      </c>
      <c r="H43" s="7"/>
    </row>
    <row r="44" spans="1:8" ht="20.25" customHeight="1" x14ac:dyDescent="0.35">
      <c r="A44" s="7" t="s">
        <v>14</v>
      </c>
      <c r="B44" s="7">
        <f>COUNTIF(H6:H38,"ดี")</f>
        <v>0</v>
      </c>
      <c r="C44" s="8"/>
      <c r="D44" s="16" t="s">
        <v>11</v>
      </c>
      <c r="E44" s="16"/>
      <c r="F44" s="16"/>
      <c r="G44" s="9">
        <f>(B44*100)/B47</f>
        <v>0</v>
      </c>
      <c r="H44" s="7"/>
    </row>
    <row r="45" spans="1:8" ht="20.25" customHeight="1" x14ac:dyDescent="0.35">
      <c r="A45" s="7" t="s">
        <v>19</v>
      </c>
      <c r="B45" s="7">
        <f>COUNTIF(H6:H38,"ผ่าน")</f>
        <v>0</v>
      </c>
      <c r="C45" s="8"/>
      <c r="D45" s="16" t="s">
        <v>12</v>
      </c>
      <c r="E45" s="16"/>
      <c r="F45" s="16"/>
      <c r="G45" s="9">
        <f>(B45*100)/B47</f>
        <v>0</v>
      </c>
      <c r="H45" s="7"/>
    </row>
    <row r="46" spans="1:8" ht="20.25" customHeight="1" x14ac:dyDescent="0.35">
      <c r="A46" s="7" t="s">
        <v>20</v>
      </c>
      <c r="B46" s="7">
        <f>COUNTIF(H6:H38,"ไม่ผ่าน")</f>
        <v>33</v>
      </c>
      <c r="C46" s="8"/>
      <c r="D46" s="16" t="s">
        <v>13</v>
      </c>
      <c r="E46" s="16"/>
      <c r="F46" s="16"/>
      <c r="G46" s="9">
        <f>(B46*100)/B47</f>
        <v>100</v>
      </c>
      <c r="H46" s="7"/>
    </row>
    <row r="47" spans="1:8" ht="20.25" customHeight="1" x14ac:dyDescent="0.35">
      <c r="A47" s="14" t="s">
        <v>27</v>
      </c>
      <c r="B47" s="7">
        <f>SUM(B43:B46)</f>
        <v>33</v>
      </c>
      <c r="C47" s="8"/>
      <c r="D47" s="7"/>
      <c r="E47" s="7"/>
      <c r="F47" s="7"/>
      <c r="G47" s="9"/>
      <c r="H47" s="7"/>
    </row>
    <row r="48" spans="1:8" ht="20.25" customHeight="1" x14ac:dyDescent="0.35">
      <c r="A48" s="10" t="s">
        <v>23</v>
      </c>
      <c r="B48" s="3"/>
      <c r="C48" s="3"/>
      <c r="D48" s="3"/>
      <c r="E48" s="3"/>
      <c r="F48" s="3"/>
      <c r="G48" s="3"/>
      <c r="H48" s="3"/>
    </row>
    <row r="49" spans="1:8" ht="20.25" customHeight="1" x14ac:dyDescent="0.35">
      <c r="A49" s="11" t="s">
        <v>16</v>
      </c>
      <c r="B49" s="12" t="s">
        <v>24</v>
      </c>
      <c r="C49" s="12" t="s">
        <v>15</v>
      </c>
      <c r="D49" s="12" t="s">
        <v>25</v>
      </c>
      <c r="E49" s="12" t="s">
        <v>26</v>
      </c>
      <c r="F49" s="3"/>
      <c r="G49" s="3"/>
      <c r="H49" s="3"/>
    </row>
    <row r="50" spans="1:8" ht="20.25" customHeight="1" x14ac:dyDescent="0.35">
      <c r="A50" s="11" t="s">
        <v>2</v>
      </c>
      <c r="B50" s="13">
        <f>COUNTIF(B6:B38,"3")</f>
        <v>0</v>
      </c>
      <c r="C50" s="13">
        <f>COUNTIF(B6:B38,"2")</f>
        <v>0</v>
      </c>
      <c r="D50" s="13">
        <f>COUNTIF(B6:B38,"1")</f>
        <v>0</v>
      </c>
      <c r="E50" s="13">
        <f>COUNTIF(B6:B38,"0")</f>
        <v>0</v>
      </c>
      <c r="F50" s="3"/>
      <c r="G50" s="3"/>
      <c r="H50" s="3"/>
    </row>
    <row r="51" spans="1:8" ht="20.25" customHeight="1" x14ac:dyDescent="0.35">
      <c r="A51" s="11" t="s">
        <v>3</v>
      </c>
      <c r="B51" s="13">
        <f>COUNTIF(C6:C38,"3")</f>
        <v>0</v>
      </c>
      <c r="C51" s="13">
        <f>COUNTIF(C6:C38,"2")</f>
        <v>0</v>
      </c>
      <c r="D51" s="13">
        <f>COUNTIF(C6:C38,"1")</f>
        <v>0</v>
      </c>
      <c r="E51" s="13">
        <f>COUNTIF(C6:C38,"0")</f>
        <v>0</v>
      </c>
      <c r="F51" s="3"/>
      <c r="G51" s="3"/>
      <c r="H51" s="3"/>
    </row>
    <row r="52" spans="1:8" ht="20.25" customHeight="1" x14ac:dyDescent="0.35">
      <c r="A52" s="11" t="s">
        <v>4</v>
      </c>
      <c r="B52" s="13">
        <f>COUNTIF(D6:D38,"3")</f>
        <v>0</v>
      </c>
      <c r="C52" s="13">
        <f>COUNTIF(D6:D38,"2")</f>
        <v>0</v>
      </c>
      <c r="D52" s="13">
        <f>COUNTIF(D6:D38,"1")</f>
        <v>0</v>
      </c>
      <c r="E52" s="13">
        <f>COUNTIF(D6:D38,"0")</f>
        <v>0</v>
      </c>
      <c r="F52" s="3"/>
      <c r="G52" s="3"/>
      <c r="H52" s="3"/>
    </row>
    <row r="53" spans="1:8" ht="20.25" customHeight="1" x14ac:dyDescent="0.35">
      <c r="A53" s="11" t="s">
        <v>5</v>
      </c>
      <c r="B53" s="13">
        <f>COUNTIF(E6:E38,"3")</f>
        <v>0</v>
      </c>
      <c r="C53" s="13">
        <f>COUNTIF(E6:E38,"2")</f>
        <v>0</v>
      </c>
      <c r="D53" s="13">
        <f>COUNTIF(E6:E38,"1")</f>
        <v>0</v>
      </c>
      <c r="E53" s="13">
        <f>COUNTIF(E6:E38,"0")</f>
        <v>0</v>
      </c>
      <c r="F53" s="3"/>
      <c r="G53" s="3"/>
      <c r="H53" s="3"/>
    </row>
    <row r="54" spans="1:8" ht="20.25" customHeight="1" x14ac:dyDescent="0.35">
      <c r="A54" s="11" t="s">
        <v>6</v>
      </c>
      <c r="B54" s="13">
        <f>COUNTIF(F6:F38,"3")</f>
        <v>0</v>
      </c>
      <c r="C54" s="13">
        <f>COUNTIF(F6:F38,"2")</f>
        <v>0</v>
      </c>
      <c r="D54" s="13">
        <f>COUNTIF(F6:F38,"1")</f>
        <v>0</v>
      </c>
      <c r="E54" s="13">
        <f>COUNTIF(F6:F38,"0")</f>
        <v>0</v>
      </c>
      <c r="F54" s="3"/>
      <c r="G54" s="3"/>
      <c r="H54" s="3"/>
    </row>
  </sheetData>
  <sheetProtection algorithmName="SHA-512" hashValue="T3RuV1SCxSvKOSwqwcHmPP0RCzJg7yJJ88Utr5xEHke2f4sUKV//+6ndZFb6UPlJYbziO6/TwrJgjIvBQ/oUGw==" saltValue="OL4y1pLU3ahc/1ND0ZwNCQ==" spinCount="100000" sheet="1" objects="1" scenarios="1"/>
  <protectedRanges>
    <protectedRange sqref="B6:F38" name="ช่วง1"/>
  </protectedRanges>
  <mergeCells count="13">
    <mergeCell ref="D46:F46"/>
    <mergeCell ref="A1:H1"/>
    <mergeCell ref="A2:H2"/>
    <mergeCell ref="A3:H3"/>
    <mergeCell ref="A4:A5"/>
    <mergeCell ref="B4:F4"/>
    <mergeCell ref="G4:G5"/>
    <mergeCell ref="H4:H5"/>
    <mergeCell ref="A40:H40"/>
    <mergeCell ref="A41:H41"/>
    <mergeCell ref="D43:F43"/>
    <mergeCell ref="D44:F44"/>
    <mergeCell ref="D45:F4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2023-03-29T13:58:13Z</cp:lastPrinted>
  <dcterms:created xsi:type="dcterms:W3CDTF">2020-09-05T11:17:44Z</dcterms:created>
  <dcterms:modified xsi:type="dcterms:W3CDTF">2024-03-19T09:03:35Z</dcterms:modified>
</cp:coreProperties>
</file>