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5\"/>
    </mc:Choice>
  </mc:AlternateContent>
  <xr:revisionPtr revIDLastSave="0" documentId="13_ncr:1_{2380F6A7-137B-4E76-907C-D2F10BF04009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สมรรถนะสำคัญ!$A$1:$H$58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H37" i="5"/>
  <c r="G38" i="5"/>
  <c r="H38" i="5" s="1"/>
  <c r="G39" i="5"/>
  <c r="H39" i="5" s="1"/>
  <c r="G40" i="5"/>
  <c r="H40" i="5" s="1"/>
  <c r="G41" i="5"/>
  <c r="H41" i="5" s="1"/>
  <c r="G42" i="5"/>
  <c r="H42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6" i="5"/>
  <c r="H6" i="5" s="1"/>
  <c r="E58" i="5"/>
  <c r="E57" i="5"/>
  <c r="E56" i="5"/>
  <c r="E55" i="5"/>
  <c r="E54" i="5"/>
  <c r="D58" i="5"/>
  <c r="D57" i="5"/>
  <c r="D56" i="5"/>
  <c r="D55" i="5"/>
  <c r="D54" i="5"/>
  <c r="C58" i="5"/>
  <c r="C57" i="5"/>
  <c r="C56" i="5"/>
  <c r="C55" i="5"/>
  <c r="C54" i="5"/>
  <c r="B58" i="5"/>
  <c r="B57" i="5"/>
  <c r="B56" i="5"/>
  <c r="B55" i="5"/>
  <c r="B54" i="5"/>
  <c r="B50" i="5" l="1"/>
  <c r="B49" i="5"/>
  <c r="B47" i="5"/>
  <c r="B48" i="5" l="1"/>
  <c r="B51" i="5" l="1"/>
  <c r="G48" i="5" s="1"/>
  <c r="G47" i="5" l="1"/>
  <c r="G50" i="5"/>
  <c r="G49" i="5"/>
</calcChain>
</file>

<file path=xl/sharedStrings.xml><?xml version="1.0" encoding="utf-8"?>
<sst xmlns="http://schemas.openxmlformats.org/spreadsheetml/2006/main" count="71" uniqueCount="66">
  <si>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</si>
  <si>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</si>
  <si>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</si>
  <si>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</si>
  <si>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</si>
  <si>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</si>
  <si>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</si>
  <si>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</si>
  <si>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</si>
  <si>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</si>
  <si>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</si>
  <si>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</si>
  <si>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</si>
  <si>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</si>
  <si>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</si>
  <si>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</si>
  <si>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</si>
  <si>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</si>
  <si>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</si>
  <si>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</si>
  <si>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</si>
  <si>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</si>
  <si>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</si>
  <si>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</si>
  <si>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</si>
  <si>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</si>
  <si>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</si>
  <si>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</si>
  <si>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</si>
  <si>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นายกฤตพล  จันทร์แป้น</t>
  </si>
  <si>
    <t>นายเกียรติศักดิ์  ปานชูเชิด</t>
  </si>
  <si>
    <t>นายคิรากร  ศรีไตรรัตน์</t>
  </si>
  <si>
    <t>นายณวัฒน์  แก้วกัด</t>
  </si>
  <si>
    <t>นายฌัฐวุฒิ  ฟองเพ็ชร</t>
  </si>
  <si>
    <t>นายธนภูมิ  อยู่ทอง</t>
  </si>
  <si>
    <t>นายธนากร  ดวงแก้ว</t>
  </si>
  <si>
    <t>นายพิชัยยุทธ  ชูศักดิ์</t>
  </si>
  <si>
    <t>นายรัฐศาสตร์  สัพวะ</t>
  </si>
  <si>
    <t>นายวงศกร  ก่ำเกลี้ยง</t>
  </si>
  <si>
    <t>นายวรากร  ชำนาญวงศ์</t>
  </si>
  <si>
    <t>นายวิทยา  ศรีบัวจับ</t>
  </si>
  <si>
    <t>นายวิทวัส  อ่อนชูศรี</t>
  </si>
  <si>
    <t>นายวีรพงศ์  บุญมา</t>
  </si>
  <si>
    <t>นายวีรภัทร  เข็มวง</t>
  </si>
  <si>
    <t>นายสุรสิทธิ์  ศรีบัวจับ</t>
  </si>
  <si>
    <t>นายคณาธิป  สมหารวงศ์</t>
  </si>
  <si>
    <t>นายธีรพงศ์  เงินขาว</t>
  </si>
  <si>
    <t>นายธีรภาพ  พรมแม้น</t>
  </si>
  <si>
    <t>นายรพีภัทร  อ่วมบุตร</t>
  </si>
  <si>
    <t>นายอธิยุต  ชัยมูลวงศ์</t>
  </si>
  <si>
    <t>น.ส.กมลชนก  คงเพชร์</t>
  </si>
  <si>
    <t>น.ส.กันยรัตน์  ชาชูรด</t>
  </si>
  <si>
    <t>น.ส.กัลยาณี  เผือกเปีย</t>
  </si>
  <si>
    <t>น.ส.เกศมณี  บัวเผื่อน</t>
  </si>
  <si>
    <t>น.ส.ชฎาพร  ค้อมทอง</t>
  </si>
  <si>
    <t>น.ส.ณัฐติกานต์  พึ่งมีสุข</t>
  </si>
  <si>
    <t>น.ส.ปวีณา  อุ่นนุช</t>
  </si>
  <si>
    <t>น.ส.วรกานต์  มั่นเหมาะ</t>
  </si>
  <si>
    <t>น.ส.สุดา  คำเขียว</t>
  </si>
  <si>
    <t>น.ส.อรัญญา  ภู่หนู</t>
  </si>
  <si>
    <t>น.ส.รินรดี  แสงสุรินทร์</t>
  </si>
  <si>
    <t>น.ส.โชติกา  พิใจ</t>
  </si>
  <si>
    <t>น.ส.ณฐิชา  ดาบชัย</t>
  </si>
  <si>
    <t>น.ส.ปริณดา  หาญณรงค์</t>
  </si>
  <si>
    <t>น.ส.พินิตนันท์  กันทะวงศ์</t>
  </si>
  <si>
    <t>น.ส.กชกร  หมู่ศิริ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</si>
</sst>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8"/>
  <sheetViews>
    <sheetView tabSelected="1" zoomScaleNormal="100" workbookViewId="0">
      <selection activeCell="H47" sqref="H47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42" si="0">SUM(B7:F7)/5</f>
        <v>0</v>
      </c>
      <c r="H7" s="1" t="str">
        <f t="shared" ref="H7:H42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ref="G37:G39" si="2">SUM(B37:F37)/5</f>
        <v>0</v>
      </c>
      <c r="H37" s="1" t="str">
        <f t="shared" ref="H37:H39" si="3">IF(G37&lt;=0.99,"ไม่ผ่าน",IF(G37&lt;=1.49,"ผ่าน",IF(G37&lt;=2.49,"ดี",IF(G37&lt;=3,"ดีเยี่ยม"))))</f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2"/>
        <v>0</v>
      </c>
      <c r="H38" s="1" t="str">
        <f t="shared" si="3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2"/>
        <v>0</v>
      </c>
      <c r="H39" s="1" t="str">
        <f t="shared" si="3"/>
        <v>ไม่ผ่าน</v>
      </c>
    </row>
    <row r="40" spans="1:8" s="3" customFormat="1" ht="18.75" customHeight="1" x14ac:dyDescent="0.3">
      <c r="A40" s="15" t="s">
        <v>63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1" spans="1:8" s="3" customFormat="1" ht="18.75" customHeight="1" x14ac:dyDescent="0.3">
      <c r="A41" s="15" t="s">
        <v>64</v>
      </c>
      <c r="B41" s="1"/>
      <c r="C41" s="1"/>
      <c r="D41" s="1"/>
      <c r="E41" s="1"/>
      <c r="F41" s="1"/>
      <c r="G41" s="2">
        <f t="shared" si="0"/>
        <v>0</v>
      </c>
      <c r="H41" s="1" t="str">
        <f t="shared" si="1"/>
        <v>ไม่ผ่าน</v>
      </c>
    </row>
    <row r="42" spans="1:8" s="3" customFormat="1" ht="18.75" customHeight="1" x14ac:dyDescent="0.3">
      <c r="A42" s="15" t="s">
        <v>65</v>
      </c>
      <c r="B42" s="1"/>
      <c r="C42" s="1"/>
      <c r="D42" s="1"/>
      <c r="E42" s="1"/>
      <c r="F42" s="1"/>
      <c r="G42" s="2">
        <f t="shared" si="0"/>
        <v>0</v>
      </c>
      <c r="H42" s="1" t="str">
        <f t="shared" si="1"/>
        <v>ไม่ผ่าน</v>
      </c>
    </row>
    <row r="44" spans="1:8" ht="20.25" customHeight="1" x14ac:dyDescent="0.25">
      <c r="A44" s="23" t="s">
        <v>22</v>
      </c>
      <c r="B44" s="23"/>
      <c r="C44" s="23"/>
      <c r="D44" s="23"/>
      <c r="E44" s="23"/>
      <c r="F44" s="23"/>
      <c r="G44" s="23"/>
      <c r="H44" s="23"/>
    </row>
    <row r="45" spans="1:8" ht="20.25" customHeight="1" x14ac:dyDescent="0.35">
      <c r="A45" s="16" t="s">
        <v>17</v>
      </c>
      <c r="B45" s="16"/>
      <c r="C45" s="16"/>
      <c r="D45" s="16"/>
      <c r="E45" s="16"/>
      <c r="F45" s="16"/>
      <c r="G45" s="16"/>
      <c r="H45" s="16"/>
    </row>
    <row r="46" spans="1:8" ht="20.25" customHeight="1" x14ac:dyDescent="0.3">
      <c r="A46" s="5" t="s">
        <v>9</v>
      </c>
      <c r="B46" s="6"/>
      <c r="C46" s="6"/>
      <c r="D46" s="6"/>
      <c r="E46" s="6"/>
      <c r="F46" s="6"/>
      <c r="G46" s="6"/>
      <c r="H46" s="6"/>
    </row>
    <row r="47" spans="1:8" ht="20.25" customHeight="1" x14ac:dyDescent="0.35">
      <c r="A47" s="7" t="s">
        <v>18</v>
      </c>
      <c r="B47" s="7">
        <f>COUNTIF(H6:H42,"ดีเยี่ยม")</f>
        <v>0</v>
      </c>
      <c r="C47" s="8"/>
      <c r="D47" s="16" t="s">
        <v>10</v>
      </c>
      <c r="E47" s="16"/>
      <c r="F47" s="16"/>
      <c r="G47" s="9">
        <f>(B47*100)/B51</f>
        <v>0</v>
      </c>
      <c r="H47" s="7"/>
    </row>
    <row r="48" spans="1:8" ht="20.25" customHeight="1" x14ac:dyDescent="0.35">
      <c r="A48" s="7" t="s">
        <v>14</v>
      </c>
      <c r="B48" s="7">
        <f>COUNTIF(H6:H42,"ดี")</f>
        <v>0</v>
      </c>
      <c r="C48" s="8"/>
      <c r="D48" s="16" t="s">
        <v>11</v>
      </c>
      <c r="E48" s="16"/>
      <c r="F48" s="16"/>
      <c r="G48" s="9">
        <f>(B48*100)/B51</f>
        <v>0</v>
      </c>
      <c r="H48" s="7"/>
    </row>
    <row r="49" spans="1:8" ht="20.25" customHeight="1" x14ac:dyDescent="0.35">
      <c r="A49" s="7" t="s">
        <v>19</v>
      </c>
      <c r="B49" s="7">
        <f>COUNTIF(H6:H42,"ผ่าน")</f>
        <v>0</v>
      </c>
      <c r="C49" s="8"/>
      <c r="D49" s="16" t="s">
        <v>12</v>
      </c>
      <c r="E49" s="16"/>
      <c r="F49" s="16"/>
      <c r="G49" s="9">
        <f>(B49*100)/B51</f>
        <v>0</v>
      </c>
      <c r="H49" s="7"/>
    </row>
    <row r="50" spans="1:8" ht="20.25" customHeight="1" x14ac:dyDescent="0.35">
      <c r="A50" s="7" t="s">
        <v>20</v>
      </c>
      <c r="B50" s="7">
        <f>COUNTIF(H6:H42,"ไม่ผ่าน")</f>
        <v>37</v>
      </c>
      <c r="C50" s="8"/>
      <c r="D50" s="16" t="s">
        <v>13</v>
      </c>
      <c r="E50" s="16"/>
      <c r="F50" s="16"/>
      <c r="G50" s="9">
        <f>(B50*100)/B51</f>
        <v>100</v>
      </c>
      <c r="H50" s="7"/>
    </row>
    <row r="51" spans="1:8" ht="20.25" customHeight="1" x14ac:dyDescent="0.35">
      <c r="A51" s="14" t="s">
        <v>27</v>
      </c>
      <c r="B51" s="7">
        <f>SUM(B47:B50)</f>
        <v>37</v>
      </c>
      <c r="C51" s="8"/>
      <c r="D51" s="7"/>
      <c r="E51" s="7"/>
      <c r="F51" s="7"/>
      <c r="G51" s="9"/>
      <c r="H51" s="7"/>
    </row>
    <row r="52" spans="1:8" ht="20.25" customHeight="1" x14ac:dyDescent="0.35">
      <c r="A52" s="10" t="s">
        <v>23</v>
      </c>
      <c r="B52" s="3"/>
      <c r="C52" s="3"/>
      <c r="D52" s="3"/>
      <c r="E52" s="3"/>
      <c r="F52" s="3"/>
      <c r="G52" s="3"/>
      <c r="H52" s="3"/>
    </row>
    <row r="53" spans="1:8" ht="20.25" customHeight="1" x14ac:dyDescent="0.35">
      <c r="A53" s="11" t="s">
        <v>16</v>
      </c>
      <c r="B53" s="12" t="s">
        <v>24</v>
      </c>
      <c r="C53" s="12" t="s">
        <v>15</v>
      </c>
      <c r="D53" s="12" t="s">
        <v>25</v>
      </c>
      <c r="E53" s="12" t="s">
        <v>26</v>
      </c>
      <c r="F53" s="3"/>
      <c r="G53" s="3"/>
      <c r="H53" s="3"/>
    </row>
    <row r="54" spans="1:8" ht="20.25" customHeight="1" x14ac:dyDescent="0.35">
      <c r="A54" s="11" t="s">
        <v>2</v>
      </c>
      <c r="B54" s="13">
        <f>COUNTIF(B6:B42,"3")</f>
        <v>0</v>
      </c>
      <c r="C54" s="13">
        <f>COUNTIF(B6:B42,"2")</f>
        <v>0</v>
      </c>
      <c r="D54" s="13">
        <f>COUNTIF(B6:B42,"1")</f>
        <v>0</v>
      </c>
      <c r="E54" s="13">
        <f>COUNTIF(B6:B42,"0")</f>
        <v>0</v>
      </c>
      <c r="F54" s="3"/>
      <c r="G54" s="3"/>
      <c r="H54" s="3"/>
    </row>
    <row r="55" spans="1:8" ht="20.25" customHeight="1" x14ac:dyDescent="0.35">
      <c r="A55" s="11" t="s">
        <v>3</v>
      </c>
      <c r="B55" s="13">
        <f>COUNTIF(C6:C42,"3")</f>
        <v>0</v>
      </c>
      <c r="C55" s="13">
        <f>COUNTIF(C6:C42,"2")</f>
        <v>0</v>
      </c>
      <c r="D55" s="13">
        <f>COUNTIF(C6:C42,"1")</f>
        <v>0</v>
      </c>
      <c r="E55" s="13">
        <f>COUNTIF(C6:C42,"0")</f>
        <v>0</v>
      </c>
      <c r="F55" s="3"/>
      <c r="G55" s="3"/>
      <c r="H55" s="3"/>
    </row>
    <row r="56" spans="1:8" ht="20.25" customHeight="1" x14ac:dyDescent="0.35">
      <c r="A56" s="11" t="s">
        <v>4</v>
      </c>
      <c r="B56" s="13">
        <f>COUNTIF(D6:D42,"3")</f>
        <v>0</v>
      </c>
      <c r="C56" s="13">
        <f>COUNTIF(D6:D42,"2")</f>
        <v>0</v>
      </c>
      <c r="D56" s="13">
        <f>COUNTIF(D6:D42,"1")</f>
        <v>0</v>
      </c>
      <c r="E56" s="13">
        <f>COUNTIF(D6:D42,"0")</f>
        <v>0</v>
      </c>
      <c r="F56" s="3"/>
      <c r="G56" s="3"/>
      <c r="H56" s="3"/>
    </row>
    <row r="57" spans="1:8" ht="20.25" customHeight="1" x14ac:dyDescent="0.35">
      <c r="A57" s="11" t="s">
        <v>5</v>
      </c>
      <c r="B57" s="13">
        <f>COUNTIF(E6:E42,"3")</f>
        <v>0</v>
      </c>
      <c r="C57" s="13">
        <f>COUNTIF(E6:E42,"2")</f>
        <v>0</v>
      </c>
      <c r="D57" s="13">
        <f>COUNTIF(E6:E42,"1")</f>
        <v>0</v>
      </c>
      <c r="E57" s="13">
        <f>COUNTIF(E6:E42,"0")</f>
        <v>0</v>
      </c>
      <c r="F57" s="3"/>
      <c r="G57" s="3"/>
      <c r="H57" s="3"/>
    </row>
    <row r="58" spans="1:8" ht="20.25" customHeight="1" x14ac:dyDescent="0.35">
      <c r="A58" s="11" t="s">
        <v>6</v>
      </c>
      <c r="B58" s="13">
        <f>COUNTIF(F6:F42,"3")</f>
        <v>0</v>
      </c>
      <c r="C58" s="13">
        <f>COUNTIF(F6:F42,"2")</f>
        <v>0</v>
      </c>
      <c r="D58" s="13">
        <f>COUNTIF(F6:F42,"1")</f>
        <v>0</v>
      </c>
      <c r="E58" s="13">
        <f>COUNTIF(F6:F42,"0")</f>
        <v>0</v>
      </c>
      <c r="F58" s="3"/>
      <c r="G58" s="3"/>
      <c r="H58" s="3"/>
    </row>
  </sheetData>
  <sheetProtection algorithmName="SHA-512" hashValue="ric594Af1jwitMlYnyuPo+eYk4uTGX5fDUlyB2RHHWpLdLDbgJdTnMdMpCb0PC2a45tqU+ZnvVNYlhq+RHOImA==" saltValue="YQZdSiOVIk98yaSqLT/7OQ==" spinCount="100000" sheet="1" objects="1" scenarios="1"/>
  <protectedRanges>
    <protectedRange sqref="B6:F42" name="ช่วง1"/>
  </protectedRanges>
  <mergeCells count="13">
    <mergeCell ref="D50:F50"/>
    <mergeCell ref="A1:H1"/>
    <mergeCell ref="A2:H2"/>
    <mergeCell ref="A3:H3"/>
    <mergeCell ref="A4:A5"/>
    <mergeCell ref="B4:F4"/>
    <mergeCell ref="G4:G5"/>
    <mergeCell ref="H4:H5"/>
    <mergeCell ref="A44:H44"/>
    <mergeCell ref="A45:H45"/>
    <mergeCell ref="D47:F47"/>
    <mergeCell ref="D48:F48"/>
    <mergeCell ref="D49:F4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2023-03-29T13:43:55Z</cp:lastPrinted>
  <dcterms:created xsi:type="dcterms:W3CDTF">2020-09-05T11:17:44Z</dcterms:created>
  <dcterms:modified xsi:type="dcterms:W3CDTF">2024-03-19T08:13:01Z</dcterms:modified>
</cp:coreProperties>
</file>