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5\"/>
    </mc:Choice>
  </mc:AlternateContent>
  <xr:revisionPtr revIDLastSave="0" documentId="13_ncr:1_{F24054D1-2ECD-460B-887B-7A287725B2A7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สมรรถนะสำคัญ!$A$1:$H$55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5" l="1"/>
  <c r="H35" i="5"/>
  <c r="H36" i="5"/>
  <c r="H37" i="5"/>
  <c r="H38" i="5"/>
  <c r="H39" i="5"/>
  <c r="G34" i="5"/>
  <c r="G35" i="5"/>
  <c r="G36" i="5"/>
  <c r="G37" i="5"/>
  <c r="G38" i="5"/>
  <c r="G39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6" i="5"/>
  <c r="H6" i="5" s="1"/>
  <c r="E55" i="5"/>
  <c r="E54" i="5"/>
  <c r="E53" i="5"/>
  <c r="E52" i="5"/>
  <c r="E51" i="5"/>
  <c r="D55" i="5"/>
  <c r="D54" i="5"/>
  <c r="D53" i="5"/>
  <c r="D52" i="5"/>
  <c r="D51" i="5"/>
  <c r="C55" i="5"/>
  <c r="C54" i="5"/>
  <c r="C53" i="5"/>
  <c r="C52" i="5"/>
  <c r="C51" i="5"/>
  <c r="B55" i="5"/>
  <c r="B54" i="5"/>
  <c r="B53" i="5"/>
  <c r="B52" i="5"/>
  <c r="B51" i="5"/>
  <c r="B47" i="5" l="1"/>
  <c r="B46" i="5"/>
  <c r="B44" i="5"/>
  <c r="B45" i="5" l="1"/>
  <c r="B48" i="5" l="1"/>
  <c r="G45" i="5" s="1"/>
  <c r="G44" i="5" l="1"/>
  <c r="G47" i="5"/>
  <c r="G46" i="5"/>
</calcChain>
</file>

<file path=xl/sharedStrings.xml><?xml version="1.0" encoding="utf-8"?>
<sst xmlns="http://schemas.openxmlformats.org/spreadsheetml/2006/main" count="68" uniqueCount="63">
  <si>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</si>
  <si>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</si>
  <si>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</si>
  <si>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</si>
  <si>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</si>
  <si>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</si>
  <si>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</si>
  <si>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</si>
  <si>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</si>
  <si>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</si>
  <si>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</si>
  <si>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</si>
  <si>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</si>
  <si>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</si>
  <si>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</si>
  <si>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</si>
  <si>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</si>
  <si>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</si>
  <si>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</si>
  <si>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</si>
  <si>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</si>
  <si>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</si>
  <si>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</si>
  <si>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</si>
  <si>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</si>
  <si>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</si>
  <si>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</si>
  <si>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</si>
  <si>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</si>
  <si>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นายกรินทร์  จิตอนุกูล</t>
  </si>
  <si>
    <t>นายเจษฎากร  เกตุมณี</t>
  </si>
  <si>
    <t>นายธีรภัทร  โตเอี่ยม</t>
  </si>
  <si>
    <t>นายยศนันท์  อินทร์จันทร์</t>
  </si>
  <si>
    <t>นายรัฐพล  พะโยม</t>
  </si>
  <si>
    <t>นายรัฐภูมิ  ธรรมเที่ยง</t>
  </si>
  <si>
    <t>นายศักรินทร์  สอนหาจักร</t>
  </si>
  <si>
    <t>นายปิยะพงศ์  นันทะสิงห์</t>
  </si>
  <si>
    <t>น.ส.กมลพรรณ  บัวแก้ว</t>
  </si>
  <si>
    <t>น.ส.จีราภา  ใจอ้อม</t>
  </si>
  <si>
    <t>น.ส.จุฑาพร  ราสระคู</t>
  </si>
  <si>
    <t>น.ส.ชนิดาภา  บุญมาก</t>
  </si>
  <si>
    <t>น.ส.ณัฐชยา  อิ่มหนำ</t>
  </si>
  <si>
    <t>น.ส.ณิชา  มีกลิ่น</t>
  </si>
  <si>
    <t>น.ส.ทาริกา  มาสืบชาติ</t>
  </si>
  <si>
    <t>น.ส.ธิดารัตน์  ภักดี</t>
  </si>
  <si>
    <t>น.ส.นนท์ธิดา  บุญประจง</t>
  </si>
  <si>
    <t>น.ส.นิตยา  มิ้มทอง</t>
  </si>
  <si>
    <t>น.ส.นุชนาถ  สำรี</t>
  </si>
  <si>
    <t>น.ส.ปภาณี  แว่นแก้ว</t>
  </si>
  <si>
    <t>น.ส.ปาณิศา  มั่นเหมาะ</t>
  </si>
  <si>
    <t>น.ส.ปาณิสรา  ธิอูป</t>
  </si>
  <si>
    <t>น.ส.ปาริตา  จิตมาตย์</t>
  </si>
  <si>
    <t>น.ส.พิมพ์ชนก  แสงสุริยะ</t>
  </si>
  <si>
    <t>น.ส.วรรณกร  บุญเม่น</t>
  </si>
  <si>
    <t>น.ส.สุธาสินี  แต้มทอง</t>
  </si>
  <si>
    <t>น.ส.สุภัสสร  มั่นเหมาะ</t>
  </si>
  <si>
    <t>น.ส.สุภาพร  อ่อนเขียว</t>
  </si>
  <si>
    <t>น.ส.พรนภา  ศรีจันทร์</t>
  </si>
  <si>
    <t>น.ส.ขวัญจิรา  ขอกลาง</t>
  </si>
  <si>
    <t>น.ส.ภาศินี  ตึ่งจ๊ะ</t>
  </si>
  <si>
    <t>น.ส.ฤทัยชนก  นุ่มทอง</t>
  </si>
  <si>
    <t>น.ส.วณิดา  พรมกุล</t>
  </si>
  <si>
    <t>น.ส.ศศิวิมล  โพธิ์เปี่ยม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</si>
</sst>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39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5"/>
  <sheetViews>
    <sheetView tabSelected="1" topLeftCell="A4" zoomScaleNormal="100" workbookViewId="0">
      <selection activeCell="B22" sqref="B22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9" si="0">SUM(B7:F7)/5</f>
        <v>0</v>
      </c>
      <c r="H7" s="1" t="str">
        <f t="shared" ref="H7:H39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1" spans="1:8" ht="20.25" customHeight="1" x14ac:dyDescent="0.25">
      <c r="A41" s="23" t="s">
        <v>22</v>
      </c>
      <c r="B41" s="23"/>
      <c r="C41" s="23"/>
      <c r="D41" s="23"/>
      <c r="E41" s="23"/>
      <c r="F41" s="23"/>
      <c r="G41" s="23"/>
      <c r="H41" s="23"/>
    </row>
    <row r="42" spans="1:8" ht="20.25" customHeight="1" x14ac:dyDescent="0.35">
      <c r="A42" s="16" t="s">
        <v>17</v>
      </c>
      <c r="B42" s="16"/>
      <c r="C42" s="16"/>
      <c r="D42" s="16"/>
      <c r="E42" s="16"/>
      <c r="F42" s="16"/>
      <c r="G42" s="16"/>
      <c r="H42" s="16"/>
    </row>
    <row r="43" spans="1:8" ht="20.25" customHeight="1" x14ac:dyDescent="0.3">
      <c r="A43" s="5" t="s">
        <v>9</v>
      </c>
      <c r="B43" s="6"/>
      <c r="C43" s="6"/>
      <c r="D43" s="6"/>
      <c r="E43" s="6"/>
      <c r="F43" s="6"/>
      <c r="G43" s="6"/>
      <c r="H43" s="6"/>
    </row>
    <row r="44" spans="1:8" ht="20.25" customHeight="1" x14ac:dyDescent="0.35">
      <c r="A44" s="7" t="s">
        <v>18</v>
      </c>
      <c r="B44" s="7">
        <f>COUNTIF(H6:H39,"ดีเยี่ยม")</f>
        <v>0</v>
      </c>
      <c r="C44" s="8"/>
      <c r="D44" s="16" t="s">
        <v>10</v>
      </c>
      <c r="E44" s="16"/>
      <c r="F44" s="16"/>
      <c r="G44" s="9">
        <f>(B44*100)/B48</f>
        <v>0</v>
      </c>
      <c r="H44" s="7"/>
    </row>
    <row r="45" spans="1:8" ht="20.25" customHeight="1" x14ac:dyDescent="0.35">
      <c r="A45" s="7" t="s">
        <v>14</v>
      </c>
      <c r="B45" s="7">
        <f>COUNTIF(H6:H39,"ดี")</f>
        <v>0</v>
      </c>
      <c r="C45" s="8"/>
      <c r="D45" s="16" t="s">
        <v>11</v>
      </c>
      <c r="E45" s="16"/>
      <c r="F45" s="16"/>
      <c r="G45" s="9">
        <f>(B45*100)/B48</f>
        <v>0</v>
      </c>
      <c r="H45" s="7"/>
    </row>
    <row r="46" spans="1:8" ht="20.25" customHeight="1" x14ac:dyDescent="0.35">
      <c r="A46" s="7" t="s">
        <v>19</v>
      </c>
      <c r="B46" s="7">
        <f>COUNTIF(H6:H39,"ผ่าน")</f>
        <v>0</v>
      </c>
      <c r="C46" s="8"/>
      <c r="D46" s="16" t="s">
        <v>12</v>
      </c>
      <c r="E46" s="16"/>
      <c r="F46" s="16"/>
      <c r="G46" s="9">
        <f>(B46*100)/B48</f>
        <v>0</v>
      </c>
      <c r="H46" s="7"/>
    </row>
    <row r="47" spans="1:8" ht="20.25" customHeight="1" x14ac:dyDescent="0.35">
      <c r="A47" s="7" t="s">
        <v>20</v>
      </c>
      <c r="B47" s="7">
        <f>COUNTIF(H6:H39,"ไม่ผ่าน")</f>
        <v>34</v>
      </c>
      <c r="C47" s="8"/>
      <c r="D47" s="16" t="s">
        <v>13</v>
      </c>
      <c r="E47" s="16"/>
      <c r="F47" s="16"/>
      <c r="G47" s="9">
        <f>(B47*100)/B48</f>
        <v>100</v>
      </c>
      <c r="H47" s="7"/>
    </row>
    <row r="48" spans="1:8" ht="20.25" customHeight="1" x14ac:dyDescent="0.35">
      <c r="A48" s="14" t="s">
        <v>27</v>
      </c>
      <c r="B48" s="7">
        <f>SUM(B44:B47)</f>
        <v>34</v>
      </c>
      <c r="C48" s="8"/>
      <c r="D48" s="7"/>
      <c r="E48" s="7"/>
      <c r="F48" s="7"/>
      <c r="G48" s="9"/>
      <c r="H48" s="7"/>
    </row>
    <row r="49" spans="1:8" ht="20.25" customHeight="1" x14ac:dyDescent="0.35">
      <c r="A49" s="10" t="s">
        <v>23</v>
      </c>
      <c r="B49" s="3"/>
      <c r="C49" s="3"/>
      <c r="D49" s="3"/>
      <c r="E49" s="3"/>
      <c r="F49" s="3"/>
      <c r="G49" s="3"/>
      <c r="H49" s="3"/>
    </row>
    <row r="50" spans="1:8" ht="20.25" customHeight="1" x14ac:dyDescent="0.35">
      <c r="A50" s="11" t="s">
        <v>16</v>
      </c>
      <c r="B50" s="12" t="s">
        <v>24</v>
      </c>
      <c r="C50" s="12" t="s">
        <v>15</v>
      </c>
      <c r="D50" s="12" t="s">
        <v>25</v>
      </c>
      <c r="E50" s="12" t="s">
        <v>26</v>
      </c>
      <c r="F50" s="3"/>
      <c r="G50" s="3"/>
      <c r="H50" s="3"/>
    </row>
    <row r="51" spans="1:8" ht="20.25" customHeight="1" x14ac:dyDescent="0.35">
      <c r="A51" s="11" t="s">
        <v>2</v>
      </c>
      <c r="B51" s="13">
        <f>COUNTIF(B6:B39,"3")</f>
        <v>0</v>
      </c>
      <c r="C51" s="13">
        <f>COUNTIF(B6:B39,"2")</f>
        <v>0</v>
      </c>
      <c r="D51" s="13">
        <f>COUNTIF(B6:B39,"1")</f>
        <v>0</v>
      </c>
      <c r="E51" s="13">
        <f>COUNTIF(B6:B39,"0")</f>
        <v>0</v>
      </c>
      <c r="F51" s="3"/>
      <c r="G51" s="3"/>
      <c r="H51" s="3"/>
    </row>
    <row r="52" spans="1:8" ht="20.25" customHeight="1" x14ac:dyDescent="0.35">
      <c r="A52" s="11" t="s">
        <v>3</v>
      </c>
      <c r="B52" s="13">
        <f>COUNTIF(C6:C39,"3")</f>
        <v>0</v>
      </c>
      <c r="C52" s="13">
        <f>COUNTIF(C6:C39,"2")</f>
        <v>0</v>
      </c>
      <c r="D52" s="13">
        <f>COUNTIF(C6:C39,"1")</f>
        <v>0</v>
      </c>
      <c r="E52" s="13">
        <f>COUNTIF(C6:C39,"0")</f>
        <v>0</v>
      </c>
      <c r="F52" s="3"/>
      <c r="G52" s="3"/>
      <c r="H52" s="3"/>
    </row>
    <row r="53" spans="1:8" ht="20.25" customHeight="1" x14ac:dyDescent="0.35">
      <c r="A53" s="11" t="s">
        <v>4</v>
      </c>
      <c r="B53" s="13">
        <f>COUNTIF(D6:D39,"3")</f>
        <v>0</v>
      </c>
      <c r="C53" s="13">
        <f>COUNTIF(D6:D39,"2")</f>
        <v>0</v>
      </c>
      <c r="D53" s="13">
        <f>COUNTIF(D6:D39,"1")</f>
        <v>0</v>
      </c>
      <c r="E53" s="13">
        <f>COUNTIF(D6:D39,"0")</f>
        <v>0</v>
      </c>
      <c r="F53" s="3"/>
      <c r="G53" s="3"/>
      <c r="H53" s="3"/>
    </row>
    <row r="54" spans="1:8" ht="20.25" customHeight="1" x14ac:dyDescent="0.35">
      <c r="A54" s="11" t="s">
        <v>5</v>
      </c>
      <c r="B54" s="13">
        <f>COUNTIF(E6:E39,"3")</f>
        <v>0</v>
      </c>
      <c r="C54" s="13">
        <f>COUNTIF(E6:E39,"2")</f>
        <v>0</v>
      </c>
      <c r="D54" s="13">
        <f>COUNTIF(E6:E39,"1")</f>
        <v>0</v>
      </c>
      <c r="E54" s="13">
        <f>COUNTIF(E6:E39,"0")</f>
        <v>0</v>
      </c>
      <c r="F54" s="3"/>
      <c r="G54" s="3"/>
      <c r="H54" s="3"/>
    </row>
    <row r="55" spans="1:8" ht="20.25" customHeight="1" x14ac:dyDescent="0.35">
      <c r="A55" s="11" t="s">
        <v>6</v>
      </c>
      <c r="B55" s="13">
        <f>COUNTIF(F6:F39,"3")</f>
        <v>0</v>
      </c>
      <c r="C55" s="13">
        <f>COUNTIF(F6:F39,"2")</f>
        <v>0</v>
      </c>
      <c r="D55" s="13">
        <f>COUNTIF(F6:F39,"1")</f>
        <v>0</v>
      </c>
      <c r="E55" s="13">
        <f>COUNTIF(F6:F39,"0")</f>
        <v>0</v>
      </c>
      <c r="F55" s="3"/>
      <c r="G55" s="3"/>
      <c r="H55" s="3"/>
    </row>
  </sheetData>
  <sheetProtection algorithmName="SHA-512" hashValue="PdZOgQBBrXVGylSSFKq5TD4FW2pEHl6/dQKQnBaNHmSzSyLYQaSkhpu9ChMsHW6dx9lRAZClMqH35GcAsjMPCQ==" saltValue="QZIarm9FkOTv9+CVGEdAyA==" spinCount="100000" sheet="1" objects="1" scenarios="1"/>
  <protectedRanges>
    <protectedRange sqref="B6:F39" name="ช่วง1"/>
  </protectedRanges>
  <mergeCells count="13">
    <mergeCell ref="D47:F47"/>
    <mergeCell ref="A1:H1"/>
    <mergeCell ref="A2:H2"/>
    <mergeCell ref="A3:H3"/>
    <mergeCell ref="A4:A5"/>
    <mergeCell ref="B4:F4"/>
    <mergeCell ref="G4:G5"/>
    <mergeCell ref="H4:H5"/>
    <mergeCell ref="A41:H41"/>
    <mergeCell ref="A42:H42"/>
    <mergeCell ref="D44:F44"/>
    <mergeCell ref="D45:F45"/>
    <mergeCell ref="D46:F46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2023-03-29T13:39:50Z</cp:lastPrinted>
  <dcterms:created xsi:type="dcterms:W3CDTF">2020-09-05T11:17:44Z</dcterms:created>
  <dcterms:modified xsi:type="dcterms:W3CDTF">2024-03-19T07:50:04Z</dcterms:modified>
</cp:coreProperties>
</file>