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4\"/>
    </mc:Choice>
  </mc:AlternateContent>
  <xr:revisionPtr revIDLastSave="0" documentId="13_ncr:1_{1AC16CB4-D1FC-4E2C-9D10-C5E39FEF2DCC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สมรรถนะสำคัญ!$A$1:$H$62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5" l="1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46" i="5"/>
  <c r="H46" i="5" s="1"/>
  <c r="G6" i="5"/>
  <c r="H6" i="5" s="1"/>
  <c r="E62" i="5"/>
  <c r="E61" i="5"/>
  <c r="E60" i="5"/>
  <c r="E59" i="5"/>
  <c r="E58" i="5"/>
  <c r="D62" i="5"/>
  <c r="D61" i="5"/>
  <c r="D60" i="5"/>
  <c r="D59" i="5"/>
  <c r="D58" i="5"/>
  <c r="C62" i="5"/>
  <c r="C61" i="5"/>
  <c r="C60" i="5"/>
  <c r="C59" i="5"/>
  <c r="C58" i="5"/>
  <c r="B62" i="5"/>
  <c r="B61" i="5"/>
  <c r="B60" i="5"/>
  <c r="B59" i="5"/>
  <c r="B58" i="5"/>
  <c r="B54" i="5" l="1"/>
  <c r="B53" i="5"/>
  <c r="B51" i="5"/>
  <c r="B52" i="5" l="1"/>
  <c r="B55" i="5" l="1"/>
  <c r="G52" i="5" s="1"/>
  <c r="G51" i="5" l="1"/>
  <c r="G54" i="5"/>
  <c r="G53" i="5"/>
</calcChain>
</file>

<file path=xl/sharedStrings.xml><?xml version="1.0" encoding="utf-8"?>
<sst xmlns="http://schemas.openxmlformats.org/spreadsheetml/2006/main" count="75" uniqueCount="70">
  <si>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</si>
  <si>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</si>
  <si>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</si>
  <si>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</si>
  <si>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</si>
  <si>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</si>
  <si>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</si>
  <si>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</si>
  <si>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</si>
  <si>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</si>
  <si>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</si>
  <si>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</si>
  <si>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</si>
  <si>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</si>
  <si>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</si>
  <si>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</si>
  <si>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</si>
  <si>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</si>
  <si>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</si>
  <si>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</si>
  <si>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</si>
  <si>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</si>
  <si>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</si>
  <si>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</si>
  <si>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</si>
  <si>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</si>
  <si>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</si>
  <si>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</si>
  <si>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4 ห้อง 6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</si>
  <si>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นายพราธร  จันทร์สงคราม</t>
  </si>
  <si>
    <t>นายภัทรพงศ์  บุญคำนนท์</t>
  </si>
  <si>
    <t>นายกวิน  เยโท้</t>
  </si>
  <si>
    <t>นายกิตติชัย  แสนอุบล</t>
  </si>
  <si>
    <t>นายกิตติพงศ์  พรมสุข</t>
  </si>
  <si>
    <t>นายจรรยวรรธ  ขอนดอก</t>
  </si>
  <si>
    <t>นายจิรพัฒน์  จ้อยมี</t>
  </si>
  <si>
    <t>นายชุมพร  พัดเพ็ง</t>
  </si>
  <si>
    <t>นายณัฏฐกรณ์  เฉยชู</t>
  </si>
  <si>
    <t>นายทรงเดช  น้อยพันธ์</t>
  </si>
  <si>
    <t>นายธนดล  บุญปอง</t>
  </si>
  <si>
    <t>นายธีรศักดิ์  จันทร์เส็ง</t>
  </si>
  <si>
    <t>นายนิรวิทย์  โตสุข</t>
  </si>
  <si>
    <t>นายบรรณวิชญ์  เนื้อไม้</t>
  </si>
  <si>
    <t>นายมินทดา  ทั่งโต</t>
  </si>
  <si>
    <t>นายวสุพล  เอมอิ่ม</t>
  </si>
  <si>
    <t>นายวิริทธิ์ธร  พรมมี</t>
  </si>
  <si>
    <t>นายวุฒิชัย  เขียวขาว</t>
  </si>
  <si>
    <t>นายศิลปชัย  สุขปลั่ง</t>
  </si>
  <si>
    <t xml:space="preserve">นายสิรภพ  ผาสุข </t>
  </si>
  <si>
    <t>นายเกริกพล  เพ็งพี</t>
  </si>
  <si>
    <t>นายอาทิตย์  หัตถกรรม</t>
  </si>
  <si>
    <t>นายคมสัน  อ่ำอุ่น</t>
  </si>
  <si>
    <t>นายณัฐภัทร  วงษ์กล่ำ</t>
  </si>
  <si>
    <t>นายวรเมท  น้อยผล</t>
  </si>
  <si>
    <t>นายปฏิภาณ  แซ่โง้ว</t>
  </si>
  <si>
    <t>นายจักรภัทร  สุวรรณ</t>
  </si>
  <si>
    <t>นายจารุพงษ์  คงอยู่</t>
  </si>
  <si>
    <t>นายธนกร  สารคาม</t>
  </si>
  <si>
    <t>นายวรเมธ  ใจชื่น</t>
  </si>
  <si>
    <t>นายเสฎฐวุฒิ  คล้ายโพธิ์ศรี</t>
  </si>
  <si>
    <t>นายธันวา  ลานอก</t>
  </si>
  <si>
    <t>น.ส.วิมพ์วิภา  ทินแสง</t>
  </si>
  <si>
    <t>น.ส.เจนจิรา  วรรณบุตร</t>
  </si>
  <si>
    <t>น.ส.บุญญิสา  ดวงคำ</t>
  </si>
  <si>
    <t>น.ส.ศุภารัตน์  สุวรรณชัย</t>
  </si>
  <si>
    <t>น.ส.อารีน่า  ไกรศรี</t>
  </si>
  <si>
    <t>น.ส.ชลณิชา  ไพเราะ</t>
  </si>
  <si>
    <t>น.ส.รักษิณา  ค้อมทอง</t>
  </si>
  <si>
    <t>น.ส.สุฐิตา  ชุมภู</t>
  </si>
  <si>
    <t>น.ส.อภิณห์พร  ยอดคำ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</si>
</sst>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46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62"/>
  <sheetViews>
    <sheetView tabSelected="1" zoomScaleNormal="100" workbookViewId="0">
      <selection activeCell="G6" sqref="G6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46" si="0">SUM(B7:F7)/5</f>
        <v>0</v>
      </c>
      <c r="H7" s="1" t="str">
        <f t="shared" ref="H7:H46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15" t="s">
        <v>61</v>
      </c>
      <c r="B38" s="1"/>
      <c r="C38" s="1"/>
      <c r="D38" s="1"/>
      <c r="E38" s="1"/>
      <c r="F38" s="1"/>
      <c r="G38" s="2">
        <f t="shared" ref="G38:G45" si="2">SUM(B38:F38)/5</f>
        <v>0</v>
      </c>
      <c r="H38" s="1" t="str">
        <f t="shared" ref="H38:H45" si="3">IF(G38&lt;=0.99,"ไม่ผ่าน",IF(G38&lt;=1.49,"ผ่าน",IF(G38&lt;=2.49,"ดี",IF(G38&lt;=3,"ดีเยี่ยม"))))</f>
        <v>ไม่ผ่าน</v>
      </c>
    </row>
    <row r="39" spans="1:8" s="3" customFormat="1" ht="18.75" customHeight="1" x14ac:dyDescent="0.3">
      <c r="A39" s="15" t="s">
        <v>62</v>
      </c>
      <c r="B39" s="1"/>
      <c r="C39" s="1"/>
      <c r="D39" s="1"/>
      <c r="E39" s="1"/>
      <c r="F39" s="1"/>
      <c r="G39" s="2">
        <f t="shared" si="2"/>
        <v>0</v>
      </c>
      <c r="H39" s="1" t="str">
        <f t="shared" si="3"/>
        <v>ไม่ผ่าน</v>
      </c>
    </row>
    <row r="40" spans="1:8" s="3" customFormat="1" ht="18.75" customHeight="1" x14ac:dyDescent="0.3">
      <c r="A40" s="15" t="s">
        <v>63</v>
      </c>
      <c r="B40" s="1"/>
      <c r="C40" s="1"/>
      <c r="D40" s="1"/>
      <c r="E40" s="1"/>
      <c r="F40" s="1"/>
      <c r="G40" s="2">
        <f t="shared" si="2"/>
        <v>0</v>
      </c>
      <c r="H40" s="1" t="str">
        <f t="shared" si="3"/>
        <v>ไม่ผ่าน</v>
      </c>
    </row>
    <row r="41" spans="1:8" s="3" customFormat="1" ht="18.75" customHeight="1" x14ac:dyDescent="0.3">
      <c r="A41" s="15" t="s">
        <v>64</v>
      </c>
      <c r="B41" s="1"/>
      <c r="C41" s="1"/>
      <c r="D41" s="1"/>
      <c r="E41" s="1"/>
      <c r="F41" s="1"/>
      <c r="G41" s="2">
        <f t="shared" si="2"/>
        <v>0</v>
      </c>
      <c r="H41" s="1" t="str">
        <f t="shared" si="3"/>
        <v>ไม่ผ่าน</v>
      </c>
    </row>
    <row r="42" spans="1:8" s="3" customFormat="1" ht="18.75" customHeight="1" x14ac:dyDescent="0.3">
      <c r="A42" s="15" t="s">
        <v>65</v>
      </c>
      <c r="B42" s="1"/>
      <c r="C42" s="1"/>
      <c r="D42" s="1"/>
      <c r="E42" s="1"/>
      <c r="F42" s="1"/>
      <c r="G42" s="2">
        <f t="shared" si="2"/>
        <v>0</v>
      </c>
      <c r="H42" s="1" t="str">
        <f t="shared" si="3"/>
        <v>ไม่ผ่าน</v>
      </c>
    </row>
    <row r="43" spans="1:8" s="3" customFormat="1" ht="18.75" customHeight="1" x14ac:dyDescent="0.3">
      <c r="A43" s="15" t="s">
        <v>66</v>
      </c>
      <c r="B43" s="1"/>
      <c r="C43" s="1"/>
      <c r="D43" s="1"/>
      <c r="E43" s="1"/>
      <c r="F43" s="1"/>
      <c r="G43" s="2">
        <f t="shared" si="2"/>
        <v>0</v>
      </c>
      <c r="H43" s="1" t="str">
        <f t="shared" si="3"/>
        <v>ไม่ผ่าน</v>
      </c>
    </row>
    <row r="44" spans="1:8" s="3" customFormat="1" ht="18.75" customHeight="1" x14ac:dyDescent="0.3">
      <c r="A44" s="15" t="s">
        <v>67</v>
      </c>
      <c r="B44" s="1"/>
      <c r="C44" s="1"/>
      <c r="D44" s="1"/>
      <c r="E44" s="1"/>
      <c r="F44" s="1"/>
      <c r="G44" s="2">
        <f t="shared" si="2"/>
        <v>0</v>
      </c>
      <c r="H44" s="1" t="str">
        <f t="shared" si="3"/>
        <v>ไม่ผ่าน</v>
      </c>
    </row>
    <row r="45" spans="1:8" s="3" customFormat="1" ht="18.75" customHeight="1" x14ac:dyDescent="0.3">
      <c r="A45" s="15" t="s">
        <v>68</v>
      </c>
      <c r="B45" s="1"/>
      <c r="C45" s="1"/>
      <c r="D45" s="1"/>
      <c r="E45" s="1"/>
      <c r="F45" s="1"/>
      <c r="G45" s="2">
        <f t="shared" si="2"/>
        <v>0</v>
      </c>
      <c r="H45" s="1" t="str">
        <f t="shared" si="3"/>
        <v>ไม่ผ่าน</v>
      </c>
    </row>
    <row r="46" spans="1:8" s="3" customFormat="1" ht="18.75" customHeight="1" x14ac:dyDescent="0.3">
      <c r="A46" s="15" t="s">
        <v>69</v>
      </c>
      <c r="B46" s="1"/>
      <c r="C46" s="1"/>
      <c r="D46" s="1"/>
      <c r="E46" s="1"/>
      <c r="F46" s="1"/>
      <c r="G46" s="2">
        <f t="shared" si="0"/>
        <v>0</v>
      </c>
      <c r="H46" s="1" t="str">
        <f t="shared" si="1"/>
        <v>ไม่ผ่าน</v>
      </c>
    </row>
    <row r="48" spans="1:8" ht="20.25" customHeight="1" x14ac:dyDescent="0.25">
      <c r="A48" s="23" t="s">
        <v>22</v>
      </c>
      <c r="B48" s="23"/>
      <c r="C48" s="23"/>
      <c r="D48" s="23"/>
      <c r="E48" s="23"/>
      <c r="F48" s="23"/>
      <c r="G48" s="23"/>
      <c r="H48" s="23"/>
    </row>
    <row r="49" spans="1:8" ht="20.25" customHeight="1" x14ac:dyDescent="0.35">
      <c r="A49" s="16" t="s">
        <v>17</v>
      </c>
      <c r="B49" s="16"/>
      <c r="C49" s="16"/>
      <c r="D49" s="16"/>
      <c r="E49" s="16"/>
      <c r="F49" s="16"/>
      <c r="G49" s="16"/>
      <c r="H49" s="16"/>
    </row>
    <row r="50" spans="1:8" ht="20.25" customHeight="1" x14ac:dyDescent="0.3">
      <c r="A50" s="5" t="s">
        <v>9</v>
      </c>
      <c r="B50" s="6"/>
      <c r="C50" s="6"/>
      <c r="D50" s="6"/>
      <c r="E50" s="6"/>
      <c r="F50" s="6"/>
      <c r="G50" s="6"/>
      <c r="H50" s="6"/>
    </row>
    <row r="51" spans="1:8" ht="20.25" customHeight="1" x14ac:dyDescent="0.35">
      <c r="A51" s="7" t="s">
        <v>18</v>
      </c>
      <c r="B51" s="7">
        <f>COUNTIF(H6:H46,"ดีเยี่ยม")</f>
        <v>0</v>
      </c>
      <c r="C51" s="8"/>
      <c r="D51" s="16" t="s">
        <v>10</v>
      </c>
      <c r="E51" s="16"/>
      <c r="F51" s="16"/>
      <c r="G51" s="9">
        <f>(B51*100)/B55</f>
        <v>0</v>
      </c>
      <c r="H51" s="7"/>
    </row>
    <row r="52" spans="1:8" ht="20.25" customHeight="1" x14ac:dyDescent="0.35">
      <c r="A52" s="7" t="s">
        <v>14</v>
      </c>
      <c r="B52" s="7">
        <f>COUNTIF(H6:H46,"ดี")</f>
        <v>0</v>
      </c>
      <c r="C52" s="8"/>
      <c r="D52" s="16" t="s">
        <v>11</v>
      </c>
      <c r="E52" s="16"/>
      <c r="F52" s="16"/>
      <c r="G52" s="9">
        <f>(B52*100)/B55</f>
        <v>0</v>
      </c>
      <c r="H52" s="7"/>
    </row>
    <row r="53" spans="1:8" ht="20.25" customHeight="1" x14ac:dyDescent="0.35">
      <c r="A53" s="7" t="s">
        <v>19</v>
      </c>
      <c r="B53" s="7">
        <f>COUNTIF(H6:H46,"ผ่าน")</f>
        <v>0</v>
      </c>
      <c r="C53" s="8"/>
      <c r="D53" s="16" t="s">
        <v>12</v>
      </c>
      <c r="E53" s="16"/>
      <c r="F53" s="16"/>
      <c r="G53" s="9">
        <f>(B53*100)/B55</f>
        <v>0</v>
      </c>
      <c r="H53" s="7"/>
    </row>
    <row r="54" spans="1:8" ht="20.25" customHeight="1" x14ac:dyDescent="0.35">
      <c r="A54" s="7" t="s">
        <v>20</v>
      </c>
      <c r="B54" s="7">
        <f>COUNTIF(H6:H46,"ไม่ผ่าน")</f>
        <v>41</v>
      </c>
      <c r="C54" s="8"/>
      <c r="D54" s="16" t="s">
        <v>13</v>
      </c>
      <c r="E54" s="16"/>
      <c r="F54" s="16"/>
      <c r="G54" s="9">
        <f>(B54*100)/B55</f>
        <v>100</v>
      </c>
      <c r="H54" s="7"/>
    </row>
    <row r="55" spans="1:8" ht="20.25" customHeight="1" x14ac:dyDescent="0.35">
      <c r="A55" s="14" t="s">
        <v>27</v>
      </c>
      <c r="B55" s="7">
        <f>SUM(B51:B54)</f>
        <v>41</v>
      </c>
      <c r="C55" s="8"/>
      <c r="D55" s="7"/>
      <c r="E55" s="7"/>
      <c r="F55" s="7"/>
      <c r="G55" s="9"/>
      <c r="H55" s="7"/>
    </row>
    <row r="56" spans="1:8" ht="20.25" customHeight="1" x14ac:dyDescent="0.35">
      <c r="A56" s="10" t="s">
        <v>23</v>
      </c>
      <c r="B56" s="3"/>
      <c r="C56" s="3"/>
      <c r="D56" s="3"/>
      <c r="E56" s="3"/>
      <c r="F56" s="3"/>
      <c r="G56" s="3"/>
      <c r="H56" s="3"/>
    </row>
    <row r="57" spans="1:8" ht="20.25" customHeight="1" x14ac:dyDescent="0.35">
      <c r="A57" s="11" t="s">
        <v>16</v>
      </c>
      <c r="B57" s="12" t="s">
        <v>24</v>
      </c>
      <c r="C57" s="12" t="s">
        <v>15</v>
      </c>
      <c r="D57" s="12" t="s">
        <v>25</v>
      </c>
      <c r="E57" s="12" t="s">
        <v>26</v>
      </c>
      <c r="F57" s="3"/>
      <c r="G57" s="3"/>
      <c r="H57" s="3"/>
    </row>
    <row r="58" spans="1:8" ht="20.25" customHeight="1" x14ac:dyDescent="0.35">
      <c r="A58" s="11" t="s">
        <v>2</v>
      </c>
      <c r="B58" s="13">
        <f>COUNTIF(B6:B46,"3")</f>
        <v>0</v>
      </c>
      <c r="C58" s="13">
        <f>COUNTIF(B6:B46,"2")</f>
        <v>0</v>
      </c>
      <c r="D58" s="13">
        <f>COUNTIF(B6:B46,"1")</f>
        <v>0</v>
      </c>
      <c r="E58" s="13">
        <f>COUNTIF(B6:B46,"0")</f>
        <v>0</v>
      </c>
      <c r="F58" s="3"/>
      <c r="G58" s="3"/>
      <c r="H58" s="3"/>
    </row>
    <row r="59" spans="1:8" ht="20.25" customHeight="1" x14ac:dyDescent="0.35">
      <c r="A59" s="11" t="s">
        <v>3</v>
      </c>
      <c r="B59" s="13">
        <f>COUNTIF(C6:C46,"3")</f>
        <v>0</v>
      </c>
      <c r="C59" s="13">
        <f>COUNTIF(C6:C46,"2")</f>
        <v>0</v>
      </c>
      <c r="D59" s="13">
        <f>COUNTIF(C6:C46,"1")</f>
        <v>0</v>
      </c>
      <c r="E59" s="13">
        <f>COUNTIF(C6:C46,"0")</f>
        <v>0</v>
      </c>
      <c r="F59" s="3"/>
      <c r="G59" s="3"/>
      <c r="H59" s="3"/>
    </row>
    <row r="60" spans="1:8" ht="20.25" customHeight="1" x14ac:dyDescent="0.35">
      <c r="A60" s="11" t="s">
        <v>4</v>
      </c>
      <c r="B60" s="13">
        <f>COUNTIF(D6:D46,"3")</f>
        <v>0</v>
      </c>
      <c r="C60" s="13">
        <f>COUNTIF(D6:D46,"2")</f>
        <v>0</v>
      </c>
      <c r="D60" s="13">
        <f>COUNTIF(D6:D46,"1")</f>
        <v>0</v>
      </c>
      <c r="E60" s="13">
        <f>COUNTIF(D6:D46,"0")</f>
        <v>0</v>
      </c>
      <c r="F60" s="3"/>
      <c r="G60" s="3"/>
      <c r="H60" s="3"/>
    </row>
    <row r="61" spans="1:8" ht="20.25" customHeight="1" x14ac:dyDescent="0.35">
      <c r="A61" s="11" t="s">
        <v>5</v>
      </c>
      <c r="B61" s="13">
        <f>COUNTIF(E6:E46,"3")</f>
        <v>0</v>
      </c>
      <c r="C61" s="13">
        <f>COUNTIF(E6:E46,"2")</f>
        <v>0</v>
      </c>
      <c r="D61" s="13">
        <f>COUNTIF(E6:E46,"1")</f>
        <v>0</v>
      </c>
      <c r="E61" s="13">
        <f>COUNTIF(E6:E46,"0")</f>
        <v>0</v>
      </c>
      <c r="F61" s="3"/>
      <c r="G61" s="3"/>
      <c r="H61" s="3"/>
    </row>
    <row r="62" spans="1:8" ht="20.25" customHeight="1" x14ac:dyDescent="0.35">
      <c r="A62" s="11" t="s">
        <v>6</v>
      </c>
      <c r="B62" s="13">
        <f>COUNTIF(F6:F46,"3")</f>
        <v>0</v>
      </c>
      <c r="C62" s="13">
        <f>COUNTIF(F6:F46,"2")</f>
        <v>0</v>
      </c>
      <c r="D62" s="13">
        <f>COUNTIF(F6:F46,"1")</f>
        <v>0</v>
      </c>
      <c r="E62" s="13">
        <f>COUNTIF(F6:F46,"0")</f>
        <v>0</v>
      </c>
      <c r="F62" s="3"/>
      <c r="G62" s="3"/>
      <c r="H62" s="3"/>
    </row>
  </sheetData>
  <sheetProtection algorithmName="SHA-512" hashValue="gyZQyefRM2zLNlbIAWB1M9zTc1mupgtzVw7/uE00ehPpNj48k06qVl63Z/g8KKp4wIGCyCXhfarjCR0aLl39aQ==" saltValue="2EfHheD5hfuTy15PXzDHBg==" spinCount="100000" sheet="1" objects="1" scenarios="1"/>
  <protectedRanges>
    <protectedRange sqref="B6:F46" name="ช่วง1"/>
  </protectedRanges>
  <mergeCells count="13">
    <mergeCell ref="D54:F54"/>
    <mergeCell ref="A1:H1"/>
    <mergeCell ref="A2:H2"/>
    <mergeCell ref="A3:H3"/>
    <mergeCell ref="A4:A5"/>
    <mergeCell ref="B4:F4"/>
    <mergeCell ref="G4:G5"/>
    <mergeCell ref="H4:H5"/>
    <mergeCell ref="A48:H48"/>
    <mergeCell ref="A49:H49"/>
    <mergeCell ref="D51:F51"/>
    <mergeCell ref="D52:F52"/>
    <mergeCell ref="D53:F53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2023-03-29T13:39:15Z</cp:lastPrinted>
  <dcterms:created xsi:type="dcterms:W3CDTF">2020-09-05T11:17:44Z</dcterms:created>
  <dcterms:modified xsi:type="dcterms:W3CDTF">2024-03-19T07:11:04Z</dcterms:modified>
</cp:coreProperties>
</file>