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E4C0B274-CC6E-48A0-BBEA-337B25C572E1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5" l="1"/>
  <c r="G38" i="5"/>
  <c r="G39" i="5"/>
  <c r="H37" i="5"/>
  <c r="H38" i="5"/>
  <c r="H39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40" i="5"/>
  <c r="H40" i="5" s="1"/>
  <c r="G6" i="5"/>
  <c r="H6" i="5" s="1"/>
  <c r="E56" i="5"/>
  <c r="E55" i="5"/>
  <c r="E54" i="5"/>
  <c r="E53" i="5"/>
  <c r="E52" i="5"/>
  <c r="D56" i="5"/>
  <c r="D55" i="5"/>
  <c r="D54" i="5"/>
  <c r="D53" i="5"/>
  <c r="D52" i="5"/>
  <c r="C56" i="5"/>
  <c r="C55" i="5"/>
  <c r="C54" i="5"/>
  <c r="C53" i="5"/>
  <c r="C52" i="5"/>
  <c r="B56" i="5"/>
  <c r="B55" i="5"/>
  <c r="B54" i="5"/>
  <c r="B53" i="5"/>
  <c r="B52" i="5"/>
  <c r="B48" i="5" l="1"/>
  <c r="B47" i="5"/>
  <c r="B45" i="5"/>
  <c r="B46" i="5" l="1"/>
  <c r="B49" i="5" l="1"/>
  <c r="G46" i="5" s="1"/>
  <c r="G45" i="5" l="1"/>
  <c r="G48" i="5"/>
  <c r="G47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<sst xmlns="http://schemas.openxmlformats.org/spreadsheetml/2006/main" count="69" uniqueCount="64">
  <si>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</si>
  <si>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</si>
  <si>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</si>
  <si>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</si>
  <si>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</si>
  <si>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</si>
  <si>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</si>
  <si>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</si>
  <si>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</si>
  <si>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</si>
  <si>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</si>
  <si>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</si>
  <si>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</si>
  <si>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</si>
  <si>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</si>
  <si>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</si>
  <si>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</si>
  <si>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</si>
  <si>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</si>
  <si>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</si>
  <si>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</si>
  <si>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</si>
  <si>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</si>
  <si>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</si>
  <si>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</si>
  <si>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</si>
  <si>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</si>
  <si>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</si>
  <si>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</si>
  <si>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ด.ช.เกรียงศักดิ์  ฆะสันต์</t>
  </si>
  <si>
    <t>ด.ช.จิรวัฒน์  ธูปเอี่ยม</t>
  </si>
  <si>
    <t>ด.ช.ชวนากร  เอี่ยมโสภณ</t>
  </si>
  <si>
    <t>ด.ช.ดนัยวัชต์  สะอู</t>
  </si>
  <si>
    <t>ด.ช.ธนภัทร  จ้อยม่วง</t>
  </si>
  <si>
    <t>ด.ช.ธนภัทร  สินประเสริฐ</t>
  </si>
  <si>
    <t>ด.ช.ธนภูมิ  หล้าพั้ว</t>
  </si>
  <si>
    <t>ด.ช.ปรัชญา  เสนารัตน์</t>
  </si>
  <si>
    <t>ด.ช.ปิยวัฒน์  ประชาสน</t>
  </si>
  <si>
    <t>ด.ช.ภัทรวรรธน์  มัธยม</t>
  </si>
  <si>
    <t>ด.ช.วิศรุต  มากอยู่</t>
  </si>
  <si>
    <t>ด.ช.ศักดิภัทร  ขำพิษ</t>
  </si>
  <si>
    <t>ด.ช.สิทธินนท์  เหลือลา</t>
  </si>
  <si>
    <t>ด.ช.สิรวิชญ์  ปาลกะวงศ์ ณ อยุธยา</t>
  </si>
  <si>
    <t>ด.ช.ไชยวัฒน์  ชัยโก</t>
  </si>
  <si>
    <t>ด.ญ.จิตติพร  แก่นกสิการ</t>
  </si>
  <si>
    <t>ด.ญ.จุฑารัตน์  อ่อนวัน</t>
  </si>
  <si>
    <t>ด.ญ.ชฎาพร  แก้วเทพ</t>
  </si>
  <si>
    <t>ด.ญ.ชัญญานุช  ดอนไพรวัลย์</t>
  </si>
  <si>
    <t>ด.ญ.ณัฐฐินันท์  สิงห์สวัส</t>
  </si>
  <si>
    <t>ด.ญ.ธัญชนก  พุ่มน่วม</t>
  </si>
  <si>
    <t>ด.ญ.ปรายฟ้า  เข็มคง</t>
  </si>
  <si>
    <t>ด.ญ.ปาณิศา  แผ่ผล</t>
  </si>
  <si>
    <t>ด.ญ.ปานไพลิน  แก้วเจริญ</t>
  </si>
  <si>
    <t>ด.ญ.พาขวัญ  จันทร</t>
  </si>
  <si>
    <t>ด.ญ.พิชญาดา  ยอดเกลี้ยง</t>
  </si>
  <si>
    <t>ด.ญ.ภัทรภา  ชูสุข</t>
  </si>
  <si>
    <t>ด.ญ.สมัญญา  อิ่มหนำ</t>
  </si>
  <si>
    <t>ด.ญ.สุธิมา  มากอยู่</t>
  </si>
  <si>
    <t>ด.ญ.สุพรรณิการ์  ชำนินอก</t>
  </si>
  <si>
    <t>ด.ญ.สุราวา  น้อยนามบุญ</t>
  </si>
  <si>
    <t>ด.ญ.อธิชา  บุญเม่น</t>
  </si>
  <si>
    <t>ด.ญ.กนกกร  ชัยมณี</t>
  </si>
  <si>
    <t>ด.ญ.สุฐิดา  รัตนะ</t>
  </si>
  <si>
    <t>ด.ญ.นพรัตน์  หาดชัยภูมิ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</si>
</sst>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6"/>
  <sheetViews>
    <sheetView tabSelected="1" topLeftCell="A5" zoomScaleNormal="100" workbookViewId="0">
      <selection activeCell="D9" sqref="D9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40" si="0">SUM(B7:F7)/5</f>
        <v>0</v>
      </c>
      <c r="H7" s="1" t="str">
        <f t="shared" ref="H7:H4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63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2" spans="1:8" ht="20.25" customHeight="1" x14ac:dyDescent="0.25">
      <c r="A42" s="23" t="s">
        <v>22</v>
      </c>
      <c r="B42" s="23"/>
      <c r="C42" s="23"/>
      <c r="D42" s="23"/>
      <c r="E42" s="23"/>
      <c r="F42" s="23"/>
      <c r="G42" s="23"/>
      <c r="H42" s="23"/>
    </row>
    <row r="43" spans="1:8" ht="20.25" customHeight="1" x14ac:dyDescent="0.35">
      <c r="A43" s="16" t="s">
        <v>17</v>
      </c>
      <c r="B43" s="16"/>
      <c r="C43" s="16"/>
      <c r="D43" s="16"/>
      <c r="E43" s="16"/>
      <c r="F43" s="16"/>
      <c r="G43" s="16"/>
      <c r="H43" s="16"/>
    </row>
    <row r="44" spans="1:8" ht="20.25" customHeight="1" x14ac:dyDescent="0.3">
      <c r="A44" s="5" t="s">
        <v>9</v>
      </c>
      <c r="B44" s="6"/>
      <c r="C44" s="6"/>
      <c r="D44" s="6"/>
      <c r="E44" s="6"/>
      <c r="F44" s="6"/>
      <c r="G44" s="6"/>
      <c r="H44" s="6"/>
    </row>
    <row r="45" spans="1:8" ht="20.25" customHeight="1" x14ac:dyDescent="0.35">
      <c r="A45" s="7" t="s">
        <v>18</v>
      </c>
      <c r="B45" s="7">
        <f>COUNTIF(H6:H40,"ดีเยี่ยม")</f>
        <v>0</v>
      </c>
      <c r="C45" s="8"/>
      <c r="D45" s="16" t="s">
        <v>10</v>
      </c>
      <c r="E45" s="16"/>
      <c r="F45" s="16"/>
      <c r="G45" s="9">
        <f>(B45*100)/B49</f>
        <v>0</v>
      </c>
      <c r="H45" s="7"/>
    </row>
    <row r="46" spans="1:8" ht="20.25" customHeight="1" x14ac:dyDescent="0.35">
      <c r="A46" s="7" t="s">
        <v>14</v>
      </c>
      <c r="B46" s="7">
        <f>COUNTIF(H6:H40,"ดี")</f>
        <v>0</v>
      </c>
      <c r="C46" s="8"/>
      <c r="D46" s="16" t="s">
        <v>11</v>
      </c>
      <c r="E46" s="16"/>
      <c r="F46" s="16"/>
      <c r="G46" s="9">
        <f>(B46*100)/B49</f>
        <v>0</v>
      </c>
      <c r="H46" s="7"/>
    </row>
    <row r="47" spans="1:8" ht="20.25" customHeight="1" x14ac:dyDescent="0.35">
      <c r="A47" s="7" t="s">
        <v>19</v>
      </c>
      <c r="B47" s="7">
        <f>COUNTIF(H6:H40,"ผ่าน")</f>
        <v>0</v>
      </c>
      <c r="C47" s="8"/>
      <c r="D47" s="16" t="s">
        <v>12</v>
      </c>
      <c r="E47" s="16"/>
      <c r="F47" s="16"/>
      <c r="G47" s="9">
        <f>(B47*100)/B49</f>
        <v>0</v>
      </c>
      <c r="H47" s="7"/>
    </row>
    <row r="48" spans="1:8" ht="20.25" customHeight="1" x14ac:dyDescent="0.35">
      <c r="A48" s="7" t="s">
        <v>20</v>
      </c>
      <c r="B48" s="7">
        <f>COUNTIF(H6:H40,"ไม่ผ่าน")</f>
        <v>35</v>
      </c>
      <c r="C48" s="8"/>
      <c r="D48" s="16" t="s">
        <v>13</v>
      </c>
      <c r="E48" s="16"/>
      <c r="F48" s="16"/>
      <c r="G48" s="9">
        <f>(B48*100)/B49</f>
        <v>100</v>
      </c>
      <c r="H48" s="7"/>
    </row>
    <row r="49" spans="1:8" ht="20.25" customHeight="1" x14ac:dyDescent="0.35">
      <c r="A49" s="14" t="s">
        <v>27</v>
      </c>
      <c r="B49" s="7">
        <f>SUM(B45:B48)</f>
        <v>35</v>
      </c>
      <c r="C49" s="8"/>
      <c r="D49" s="7"/>
      <c r="E49" s="7"/>
      <c r="F49" s="7"/>
      <c r="G49" s="9"/>
      <c r="H49" s="7"/>
    </row>
    <row r="50" spans="1:8" ht="20.25" customHeight="1" x14ac:dyDescent="0.35">
      <c r="A50" s="10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35">
      <c r="A51" s="11" t="s">
        <v>16</v>
      </c>
      <c r="B51" s="12" t="s">
        <v>24</v>
      </c>
      <c r="C51" s="12" t="s">
        <v>15</v>
      </c>
      <c r="D51" s="12" t="s">
        <v>25</v>
      </c>
      <c r="E51" s="12" t="s">
        <v>26</v>
      </c>
      <c r="F51" s="3"/>
      <c r="G51" s="3"/>
      <c r="H51" s="3"/>
    </row>
    <row r="52" spans="1:8" ht="20.25" customHeight="1" x14ac:dyDescent="0.35">
      <c r="A52" s="11" t="s">
        <v>2</v>
      </c>
      <c r="B52" s="13">
        <f>COUNTIF(B6:B40,"3")</f>
        <v>0</v>
      </c>
      <c r="C52" s="13">
        <f>COUNTIF(B6:B40,"2")</f>
        <v>0</v>
      </c>
      <c r="D52" s="13">
        <f>COUNTIF(B6:B40,"1")</f>
        <v>0</v>
      </c>
      <c r="E52" s="13">
        <f>COUNTIF(B6:B40,"0")</f>
        <v>0</v>
      </c>
      <c r="F52" s="3"/>
      <c r="G52" s="3"/>
      <c r="H52" s="3"/>
    </row>
    <row r="53" spans="1:8" ht="20.25" customHeight="1" x14ac:dyDescent="0.35">
      <c r="A53" s="11" t="s">
        <v>3</v>
      </c>
      <c r="B53" s="13">
        <f>COUNTIF(C6:C40,"3")</f>
        <v>0</v>
      </c>
      <c r="C53" s="13">
        <f>COUNTIF(C6:C40,"2")</f>
        <v>0</v>
      </c>
      <c r="D53" s="13">
        <f>COUNTIF(C6:C40,"1")</f>
        <v>0</v>
      </c>
      <c r="E53" s="13">
        <f>COUNTIF(C6:C40,"0")</f>
        <v>0</v>
      </c>
      <c r="F53" s="3"/>
      <c r="G53" s="3"/>
      <c r="H53" s="3"/>
    </row>
    <row r="54" spans="1:8" ht="20.25" customHeight="1" x14ac:dyDescent="0.35">
      <c r="A54" s="11" t="s">
        <v>4</v>
      </c>
      <c r="B54" s="13">
        <f>COUNTIF(D6:D40,"3")</f>
        <v>0</v>
      </c>
      <c r="C54" s="13">
        <f>COUNTIF(D6:D40,"2")</f>
        <v>0</v>
      </c>
      <c r="D54" s="13">
        <f>COUNTIF(D6:D40,"1")</f>
        <v>0</v>
      </c>
      <c r="E54" s="13">
        <f>COUNTIF(D6:D40,"0")</f>
        <v>0</v>
      </c>
      <c r="F54" s="3"/>
      <c r="G54" s="3"/>
      <c r="H54" s="3"/>
    </row>
    <row r="55" spans="1:8" ht="20.25" customHeight="1" x14ac:dyDescent="0.35">
      <c r="A55" s="11" t="s">
        <v>5</v>
      </c>
      <c r="B55" s="13">
        <f>COUNTIF(E6:E40,"3")</f>
        <v>0</v>
      </c>
      <c r="C55" s="13">
        <f>COUNTIF(E6:E40,"2")</f>
        <v>0</v>
      </c>
      <c r="D55" s="13">
        <f>COUNTIF(E6:E40,"1")</f>
        <v>0</v>
      </c>
      <c r="E55" s="13">
        <f>COUNTIF(E6:E40,"0")</f>
        <v>0</v>
      </c>
      <c r="F55" s="3"/>
      <c r="G55" s="3"/>
      <c r="H55" s="3"/>
    </row>
    <row r="56" spans="1:8" ht="20.25" customHeight="1" x14ac:dyDescent="0.35">
      <c r="A56" s="11" t="s">
        <v>6</v>
      </c>
      <c r="B56" s="13">
        <f>COUNTIF(F6:F40,"3")</f>
        <v>0</v>
      </c>
      <c r="C56" s="13">
        <f>COUNTIF(F6:F40,"2")</f>
        <v>0</v>
      </c>
      <c r="D56" s="13">
        <f>COUNTIF(F6:F40,"1")</f>
        <v>0</v>
      </c>
      <c r="E56" s="13">
        <f>COUNTIF(F6:F40,"0")</f>
        <v>0</v>
      </c>
      <c r="F56" s="3"/>
      <c r="G56" s="3"/>
      <c r="H56" s="3"/>
    </row>
  </sheetData>
  <sheetProtection algorithmName="SHA-512" hashValue="5pVCNrkfLyHz+gzu89b/VQJG2o0ytN5MUYnePRPpydur3M2WSnkDfL41WTCWQd+AOo63lpYmhMfHDtkg6fGIlA==" saltValue="TityBodnKx7Hx1tHrmJlSg==" spinCount="100000" sheet="1" objects="1" scenarios="1"/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2023-03-29T11:39:02Z</cp:lastPrinted>
  <dcterms:created xsi:type="dcterms:W3CDTF">2020-09-05T11:17:44Z</dcterms:created>
  <dcterms:modified xsi:type="dcterms:W3CDTF">2024-03-19T04:50:35Z</dcterms:modified>
</cp:coreProperties>
</file>