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1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โรงเรียน\ประเมินสมรรถนะผู้เรียน 2566 รวม 36 ห้อง\ม.2\"/>
    </mc:Choice>
  </mc:AlternateContent>
  <xr:revisionPtr revIDLastSave="0" documentId="13_ncr:1_{133AE435-3B8B-4D2C-AB17-2397C85834A8}" xr6:coauthVersionLast="47" xr6:coauthVersionMax="47" xr10:uidLastSave="{00000000-0000-0000-0000-000000000000}"/>
  <bookViews>
    <workbookView xWindow="17184" yWindow="0" windowWidth="17472" windowHeight="20976" xr2:uid="{20F3867F-6132-4B7C-861F-5C59E6F9F360}"/>
  </bookViews>
  <sheets>
    <sheet name="สมรรถนะสำคัญ" sheetId="5" r:id="rId1"/>
  </sheets>
  <definedNames>
    <definedName name="_xlnm.Print_Area" localSheetId="0">สมรรถนะสำคัญ!$A$1:$H$53</definedName>
    <definedName name="_xlnm.Print_Titles" localSheetId="0">สมรรถนะสำคัญ!$1:$5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" i="5" l="1"/>
  <c r="H7" i="5" s="1"/>
  <c r="G8" i="5"/>
  <c r="H8" i="5" s="1"/>
  <c r="G9" i="5"/>
  <c r="H9" i="5" s="1"/>
  <c r="G10" i="5"/>
  <c r="H10" i="5" s="1"/>
  <c r="G11" i="5"/>
  <c r="H11" i="5" s="1"/>
  <c r="G12" i="5"/>
  <c r="H12" i="5" s="1"/>
  <c r="G13" i="5"/>
  <c r="H13" i="5" s="1"/>
  <c r="G14" i="5"/>
  <c r="H14" i="5" s="1"/>
  <c r="G15" i="5"/>
  <c r="H15" i="5" s="1"/>
  <c r="G16" i="5"/>
  <c r="H16" i="5" s="1"/>
  <c r="G17" i="5"/>
  <c r="H17" i="5" s="1"/>
  <c r="G18" i="5"/>
  <c r="H18" i="5" s="1"/>
  <c r="G19" i="5"/>
  <c r="H19" i="5" s="1"/>
  <c r="G20" i="5"/>
  <c r="H20" i="5" s="1"/>
  <c r="G21" i="5"/>
  <c r="H21" i="5" s="1"/>
  <c r="G22" i="5"/>
  <c r="H22" i="5" s="1"/>
  <c r="G23" i="5"/>
  <c r="H23" i="5" s="1"/>
  <c r="G24" i="5"/>
  <c r="H24" i="5" s="1"/>
  <c r="G25" i="5"/>
  <c r="H25" i="5" s="1"/>
  <c r="G26" i="5"/>
  <c r="H26" i="5" s="1"/>
  <c r="G27" i="5"/>
  <c r="H27" i="5" s="1"/>
  <c r="G28" i="5"/>
  <c r="H28" i="5" s="1"/>
  <c r="G29" i="5"/>
  <c r="H29" i="5" s="1"/>
  <c r="G30" i="5"/>
  <c r="H30" i="5" s="1"/>
  <c r="G31" i="5"/>
  <c r="H31" i="5" s="1"/>
  <c r="G32" i="5"/>
  <c r="H32" i="5" s="1"/>
  <c r="G33" i="5"/>
  <c r="H33" i="5" s="1"/>
  <c r="G34" i="5"/>
  <c r="H34" i="5" s="1"/>
  <c r="G35" i="5"/>
  <c r="H35" i="5" s="1"/>
  <c r="G36" i="5"/>
  <c r="H36" i="5" s="1"/>
  <c r="G37" i="5"/>
  <c r="H37" i="5" s="1"/>
  <c r="G6" i="5"/>
  <c r="H6" i="5" s="1"/>
  <c r="E53" i="5"/>
  <c r="E52" i="5"/>
  <c r="E51" i="5"/>
  <c r="E50" i="5"/>
  <c r="E49" i="5"/>
  <c r="D53" i="5"/>
  <c r="D52" i="5"/>
  <c r="D51" i="5"/>
  <c r="D50" i="5"/>
  <c r="D49" i="5"/>
  <c r="C53" i="5"/>
  <c r="C52" i="5"/>
  <c r="C51" i="5"/>
  <c r="C50" i="5"/>
  <c r="C49" i="5"/>
  <c r="B53" i="5"/>
  <c r="B52" i="5"/>
  <c r="B51" i="5"/>
  <c r="B50" i="5"/>
  <c r="B49" i="5"/>
  <c r="B45" i="5" l="1"/>
  <c r="B44" i="5"/>
  <c r="B42" i="5"/>
  <c r="B43" i="5" l="1"/>
  <c r="B46" i="5" l="1"/>
  <c r="G43" i="5" s="1"/>
  <c r="G42" i="5" l="1"/>
  <c r="G45" i="5"/>
  <c r="G44" i="5"/>
</calcChain>
</file>

<file path=xl/sharedStrings.xml><?xml version="1.0" encoding="utf-8"?>
<sst xmlns="http://schemas.openxmlformats.org/spreadsheetml/2006/main" count="66" uniqueCount="61">
  <si>
    <t>รายชื่อนักเรียน</t>
  </si>
  <si>
    <t>สมรรถนะสำคัญของผู้เรียน</t>
  </si>
  <si>
    <t>ความสามารถในการสื่อสาร</t>
  </si>
  <si>
    <t>ความสามรถในการคิด</t>
  </si>
  <si>
    <t>ความสามารถในการแก้ปัญหา</t>
  </si>
  <si>
    <t>ความสามารถในการใช้ทักษะชีวิต</t>
  </si>
  <si>
    <t>ความสามารถในการใช้เทคโนโลยี</t>
  </si>
  <si>
    <t>รวมคะแนน</t>
  </si>
  <si>
    <t>ระดับคุณภาพ</t>
  </si>
  <si>
    <t>สรุปผลการประเมินรายชั้นเรียน</t>
  </si>
  <si>
    <t>ดีมาก คิดเป็นร้อยละ</t>
  </si>
  <si>
    <t>ดี คิดเป็นร้อยละ</t>
  </si>
  <si>
    <t>พอใช้ คิดเป็นร้อยละ</t>
  </si>
  <si>
    <t>ต้องปรับปรุง คิดเป็นร้อยละ</t>
  </si>
  <si>
    <t>ดี จำนวน</t>
  </si>
  <si>
    <t>ดี</t>
  </si>
  <si>
    <t>สมรรถนะสำคัญของผู้เรียน 5 ด้าน</t>
  </si>
  <si>
    <t>เช่น ดีเยี่ยม  =  3  คะแนน / ดี = 2  คะแนน / ผ่าน  =  1 คะแนน / ไม่ผ่าน  =  0 คะแนน</t>
  </si>
  <si>
    <t>ดีเยี่ยม จำนวน</t>
  </si>
  <si>
    <t>ผ่าน จำนวน</t>
  </si>
  <si>
    <t>ไม่ผ่าน จำนวน</t>
  </si>
  <si>
    <t>โรงเรียนบ้านด่านลานหอยวิทยา สำนักงานเขตพื้นที่การศึกษามัธยมศึกษาสุโขทัย</t>
  </si>
  <si>
    <r>
      <t>หมายเหตุ</t>
    </r>
    <r>
      <rPr>
        <sz val="14"/>
        <color theme="1"/>
        <rFont val="TH SarabunPSK"/>
        <family val="2"/>
      </rPr>
      <t xml:space="preserve">  ในแต่ละช่องสมรรถนะให้ใส่คะแนนระดับคุณภาพ  </t>
    </r>
  </si>
  <si>
    <r>
      <t xml:space="preserve">ผลการประเมินสมรรถนะสำคัญของผู้เรียน </t>
    </r>
    <r>
      <rPr>
        <sz val="14"/>
        <color theme="1"/>
        <rFont val="TH SarabunPSK"/>
        <family val="2"/>
      </rPr>
      <t xml:space="preserve">5  </t>
    </r>
    <r>
      <rPr>
        <b/>
        <sz val="14"/>
        <color theme="1"/>
        <rFont val="TH SarabunPSK"/>
        <family val="2"/>
      </rPr>
      <t>ด้าน</t>
    </r>
  </si>
  <si>
    <t>ดีเยี่ยม</t>
  </si>
  <si>
    <t>ผ่าน</t>
  </si>
  <si>
    <t>ไม่ผ่าน</t>
  </si>
  <si>
    <t>รวม</t>
  </si>
  <si>
    <r>
      <t>ชั้นมัธยมศึกษาปีที่</t>
    </r>
    <r>
      <rPr>
        <sz val="16"/>
        <color theme="1"/>
        <rFont val="TH SarabunPSK"/>
        <family val="2"/>
      </rPr>
      <t xml:space="preserve"> 2 ห้อง 1 </t>
    </r>
    <r>
      <rPr>
        <b/>
        <sz val="16"/>
        <color theme="1"/>
        <rFont val="TH SarabunPSK"/>
        <family val="2"/>
      </rPr>
      <t>ปีการศึกษา</t>
    </r>
    <r>
      <rPr>
        <sz val="16"/>
        <color theme="1"/>
        <rFont val="TH SarabunPSK"/>
        <family val="2"/>
      </rPr>
      <t xml:space="preserve"> 2566</t>
    </r>
  </si>
  <si>
    <t>ด.ช.กิตติ์ธนทัต  เลิศชัยกาญจน์</t>
  </si>
  <si>
    <t>ด.ช.ณัฐพงษ์  สร้อยสูงเนิน</t>
  </si>
  <si>
    <t>ด.ช.มณฑล  บุตรเวียงพันธ์</t>
  </si>
  <si>
    <t>ด.ช.วัชรพงค์  โตฉิม</t>
  </si>
  <si>
    <t>ด.ช.ศรัณย์ภัทร  เพียรจัด</t>
  </si>
  <si>
    <t>ด.ญ.กชพร  อินทรบุตร</t>
  </si>
  <si>
    <t>ด.ญ.จรรยมณฑน์  เสือสีนาค</t>
  </si>
  <si>
    <t>ด.ญ.จิรัชยา  คูณโปก</t>
  </si>
  <si>
    <t>ด.ญ.จุฬาลักษณ์  บุญชู</t>
  </si>
  <si>
    <t>ด.ญ.เจนจิรา  ดาบาง</t>
  </si>
  <si>
    <t>ด.ญ.ชุติกานต์  ศรีสัตย์</t>
  </si>
  <si>
    <t>ด.ญ.ญาณิศา  ผิวขาว</t>
  </si>
  <si>
    <t>ด.ญ.ญาณิศา  เอี่ยมอ้น</t>
  </si>
  <si>
    <t>ด.ญ.ญาดานันท์  ดีกัน</t>
  </si>
  <si>
    <t>ด.ญ.ฐิติพร  จิตอินทร์</t>
  </si>
  <si>
    <t>ด.ญ.ณัฐพิมล  นิ่มมั่ง</t>
  </si>
  <si>
    <t>ด.ญ.ธัญวรรณ  หุ่นหิรัญ</t>
  </si>
  <si>
    <t>ด.ญ.นภัสวรรณ  เขียวอ่อน</t>
  </si>
  <si>
    <t>ด.ญ.นวพรรษ  พลคำ</t>
  </si>
  <si>
    <t>ด.ญ.ปณิตา  พึ่งทองคำ</t>
  </si>
  <si>
    <t>ด.ญ.ปาริฉัตร  บุญมาก</t>
  </si>
  <si>
    <t>ด.ญ.ปาลิตา  มากมี</t>
  </si>
  <si>
    <t>ด.ญ.พรกนก  จอมคำสิงห์</t>
  </si>
  <si>
    <t>ด.ญ.มณีรัตน์  เกตุสวัสดิ์</t>
  </si>
  <si>
    <t>ด.ญ.ลลนา  ลำภู</t>
  </si>
  <si>
    <t>ด.ญ.วัลวดี  ชื่นใจ</t>
  </si>
  <si>
    <t>ด.ญ.ศรัญยา   ทิศกระโทก</t>
  </si>
  <si>
    <t>ด.ญ.สิรินทรา  อินทรัพย์</t>
  </si>
  <si>
    <t>ด.ญ.สุธิมา  อยู่เย็น</t>
  </si>
  <si>
    <t>ด.ญ.อรวรรณ  อุ่นเหมือน</t>
  </si>
  <si>
    <t>ด.ญ.อาจารวี  เซแก้ว</t>
  </si>
  <si>
    <t>ด.ญ.รัชวิน  ลบพันธ์ทอง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</si>
</sst>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Tahoma"/>
      <family val="2"/>
      <charset val="222"/>
      <scheme val="minor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sz val="14"/>
      <color theme="1"/>
      <name val="Tahoma"/>
      <family val="2"/>
      <charset val="222"/>
      <scheme val="minor"/>
    </font>
    <font>
      <sz val="14"/>
      <color theme="0"/>
      <name val="TH SarabunPSK"/>
      <family val="2"/>
    </font>
    <font>
      <sz val="14"/>
      <color indexed="8"/>
      <name val="TH SarabunPSK"/>
      <charset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0" xfId="0" applyFont="1"/>
    <xf numFmtId="0" fontId="4" fillId="0" borderId="1" xfId="0" applyFont="1" applyBorder="1" applyAlignment="1">
      <alignment horizontal="center" vertical="center" textRotation="90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2" fontId="3" fillId="0" borderId="0" xfId="0" applyNumberFormat="1" applyFont="1" applyAlignment="1">
      <alignment horizontal="left"/>
    </xf>
    <xf numFmtId="0" fontId="4" fillId="0" borderId="0" xfId="0" applyFont="1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left" vertical="top" wrapText="1" readingOrder="1"/>
    </xf>
    <xf numFmtId="0" fontId="3" fillId="0" borderId="0" xfId="0" applyFont="1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1564005</xdr:colOff>
      <xdr:row>0</xdr:row>
      <xdr:rowOff>114300</xdr:rowOff>
    </xdr:from>
    <xdr:to>
      <xdr:col>5</xdr:col>
      <xdr:colOff>535305</xdr:colOff>
      <xdr:row>0</xdr:row>
      <xdr:rowOff>542925</xdr:rowOff>
    </xdr:to>
    <xdr:sp macro="" textlink="">
      <xdr:nvSpPr>
        <xdr:cNvPr id="3" name="สี่เหลี่ยมผืนผ้า: มุมมน 3">
          <a:extLst>
            <a:ext uri="{FF2B5EF4-FFF2-40B4-BE49-F238E27FC236}">
              <a16:creationId xmlns:a16="http://schemas.microsoft.com/office/drawing/2014/main" id="{2BA6E7FB-7E81-4974-BFA2-AA1238E1F890}"/>
            </a:ext>
          </a:extLst>
        </xdr:cNvPr>
        <xdr:cNvSpPr>
          <a:spLocks noChangeArrowheads="1"/>
        </xdr:cNvSpPr>
      </xdr:nvSpPr>
      <xdr:spPr bwMode="auto">
        <a:xfrm>
          <a:off x="1564005" y="114300"/>
          <a:ext cx="3562350" cy="428625"/>
        </a:xfrm>
        <a:prstGeom prst="roundRect">
          <a:avLst>
            <a:gd name="adj" fmla="val 16667"/>
          </a:avLst>
        </a:prstGeom>
        <a:solidFill>
          <a:srgbClr val="FDE9D9"/>
        </a:solidFill>
        <a:ln w="9525">
          <a:solidFill>
            <a:srgbClr val="000000"/>
          </a:solidFill>
          <a:round/>
          <a:headEnd/>
          <a:tailEnd/>
        </a:ln>
      </xdr:spPr>
      <xdr:txBody>
        <a:bodyPr rot="0" vert="horz" wrap="square" lIns="91440" tIns="45720" rIns="91440" bIns="45720" anchor="t" anchorCtr="0" upright="1">
          <a:noAutofit/>
        </a:bodyPr>
        <a:lstStyle/>
        <a:p>
          <a:pPr algn="ctr"/>
          <a:r>
            <a:rPr lang="th-TH" sz="1800" b="1">
              <a:effectLst/>
              <a:latin typeface="Times New Roman" panose="02020603050405020304" pitchFamily="18" charset="0"/>
              <a:ea typeface="Times New Roman" panose="02020603050405020304" pitchFamily="18" charset="0"/>
              <a:cs typeface="TH SarabunPSK" panose="020B0500040200020003" pitchFamily="34" charset="-34"/>
            </a:rPr>
            <a:t>สรุปผลการประเมินสมรรถนะสำคัญของผู้เรียน</a:t>
          </a:r>
          <a:endParaRPr lang="en-US" sz="1200">
            <a:effectLst/>
            <a:latin typeface="Times New Roman" panose="02020603050405020304" pitchFamily="18" charset="0"/>
            <a:ea typeface="Times New Roman" panose="02020603050405020304" pitchFamily="18" charset="0"/>
            <a:cs typeface="Angsana New" panose="02020603050405020304" pitchFamily="18" charset="-34"/>
          </a:endParaRPr>
        </a:p>
        <a:p>
          <a:r>
            <a:rPr lang="en-US" sz="1200">
              <a:effectLst/>
              <a:latin typeface="Times New Roman" panose="02020603050405020304" pitchFamily="18" charset="0"/>
              <a:ea typeface="Times New Roman" panose="02020603050405020304" pitchFamily="18" charset="0"/>
              <a:cs typeface="Angsana New" panose="02020603050405020304" pitchFamily="18" charset="-34"/>
            </a:rPr>
            <a:t> </a:t>
          </a:r>
        </a:p>
      </xdr:txBody>
    </xdr:sp>
    <xdr:clientData/>
  </xdr:twoCellAnchor>
  <xdr:twoCellAnchor editAs="oneCell">
    <xdr:from>
      <xdr:col>0</xdr:col>
      <xdr:colOff>219075</xdr:colOff>
      <xdr:row>0</xdr:row>
      <xdr:rowOff>101281</xdr:rowOff>
    </xdr:from>
    <xdr:to>
      <xdr:col>0</xdr:col>
      <xdr:colOff>1181100</xdr:colOff>
      <xdr:row>2</xdr:row>
      <xdr:rowOff>120331</xdr:rowOff>
    </xdr:to>
    <xdr:pic>
      <xdr:nvPicPr>
        <xdr:cNvPr id="4" name="รูปภาพ 3">
          <a:extLst>
            <a:ext uri="{FF2B5EF4-FFF2-40B4-BE49-F238E27FC236}">
              <a16:creationId xmlns:a16="http://schemas.microsoft.com/office/drawing/2014/main" id="{10ACEE5A-7640-4295-AF5A-95A5ADB031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101281"/>
          <a:ext cx="962025" cy="918210"/>
        </a:xfrm>
        <a:prstGeom prst="rect">
          <a:avLst/>
        </a:prstGeom>
      </xdr:spPr>
    </xdr:pic>
    <xdr:clientData/>
  </xdr:twoCellAnchor>
  <xdr:twoCellAnchor>
    <xdr:from>
      <xdr:col>9</xdr:col>
      <xdr:colOff>104775</xdr:colOff>
      <xdr:row>4</xdr:row>
      <xdr:rowOff>666750</xdr:rowOff>
    </xdr:from>
    <xdr:to>
      <xdr:col>17</xdr:col>
      <xdr:colOff>419101</xdr:colOff>
      <xdr:row>37</xdr:row>
      <xdr:rowOff>19050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6E1F1823-3730-4516-B64D-819FC8469A35}"/>
            </a:ext>
          </a:extLst>
        </xdr:cNvPr>
        <xdr:cNvSpPr txBox="1"/>
      </xdr:nvSpPr>
      <xdr:spPr>
        <a:xfrm>
          <a:off x="7391400" y="2190750"/>
          <a:ext cx="5800726" cy="9144000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 b="1" i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สมรรถนะสำคัญของผู้เรียน</a:t>
          </a:r>
          <a:r>
            <a:rPr lang="en-US" sz="1600" b="1" i="0" baseline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</a:t>
          </a:r>
          <a:r>
            <a:rPr lang="th-TH" sz="1600" b="1" i="0" baseline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ตัวชี้วัด</a:t>
          </a:r>
          <a:endParaRPr lang="en-US" sz="1600" b="1" i="0">
            <a:solidFill>
              <a:schemeClr val="dk1"/>
            </a:solidFill>
            <a:effectLst/>
            <a:latin typeface="TH Sarabun New" panose="020B0500040200020003" pitchFamily="34" charset="-34"/>
            <a:ea typeface="+mn-ea"/>
            <a:cs typeface="TH Sarabun New" panose="020B0500040200020003" pitchFamily="34" charset="-34"/>
          </a:endParaRPr>
        </a:p>
        <a:p>
          <a:r>
            <a:rPr lang="th-TH" sz="1600" b="1" i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1. ความสามารถในการสื่อสาร</a:t>
          </a:r>
        </a:p>
        <a:p>
          <a:r>
            <a:rPr lang="en-US" sz="1600" b="0" baseline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1.1 มีความสามารถในการรับ – ส่งสาร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1.2 มีความสามารถในการถ่ายทอดความรู้ ความคิด ความเข้าใจของตนเอง โดยใช้ภาษาอย่างเหมาะสม 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1.3 ใช้วิธีการสื่อสารที่เหมาะสม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1.4 วิเคราะห์แสดงความคิดเห็นอย่างมีเหตุผล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1.5 เขียนบันทึกเหตุการณ์ประจำวันแล้วเล่าให้เพื่อนฟังได้</a:t>
          </a:r>
        </a:p>
        <a:p>
          <a:r>
            <a:rPr lang="th-TH" sz="1600" b="1">
              <a:latin typeface="TH Sarabun New" panose="020B0500040200020003" pitchFamily="34" charset="-34"/>
              <a:cs typeface="TH Sarabun New" panose="020B0500040200020003" pitchFamily="34" charset="-34"/>
            </a:rPr>
            <a:t>2. ความสามารถในการคิด</a:t>
          </a:r>
        </a:p>
        <a:p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2.1 มีความสามารถในการคิดวิเคราะห์ สังเคราะห์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2.2 มีทักษะในการคิดนอกกรอบอย่างสร้างสรรค์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2.3 สามารถคิดอย่างมีวิจารณญาณ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2.4 มีความสามารถในการคิดอย่างมีระบบ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2.5 ตัดสินใจแก้ปัญหาเกี่ยวกับตนเองได้</a:t>
          </a:r>
        </a:p>
        <a:p>
          <a:r>
            <a:rPr lang="th-TH" sz="1600" b="1">
              <a:latin typeface="TH Sarabun New" panose="020B0500040200020003" pitchFamily="34" charset="-34"/>
              <a:cs typeface="TH Sarabun New" panose="020B0500040200020003" pitchFamily="34" charset="-34"/>
            </a:rPr>
            <a:t>3. ความสามารถในการแก้ปัญหา</a:t>
          </a:r>
        </a:p>
        <a:p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3.1 สามารถแก้ปัญหาและอุปสรรคต่าง ๆ ที่เผชิญได้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3.2 ใช้เหตุผลในการแก้ปัญหา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3.3 เข้าใจความสัมพันธ์และการเปลี่ยนแปลงในสังคม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3.4 แสวงหาความรู้ ประยุกต์ความรู้มาใช้ในการป้องกันและแก้ไขปัญหา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3.5 สามารถตัดสินใจได้เหมาะสมตามวัย</a:t>
          </a:r>
        </a:p>
        <a:p>
          <a:r>
            <a:rPr lang="th-TH" sz="1600" b="1">
              <a:latin typeface="TH Sarabun New" panose="020B0500040200020003" pitchFamily="34" charset="-34"/>
              <a:cs typeface="TH Sarabun New" panose="020B0500040200020003" pitchFamily="34" charset="-34"/>
            </a:rPr>
            <a:t>4. ความสามารถในการใช้ทักษะชีวิต</a:t>
          </a:r>
        </a:p>
        <a:p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4.1 เรียนรู้ด้วยตนเองได้เหมาะสมตามวัย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4.2 สามารถทำงานกลุ่มร่วมกับผู้อื่นได้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4.3 นำความรู้ที่ได้ไปใช้ประโยชน์ในชีวิตประจำวัน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4.4 จัดการปัญหาและความขัดแย้งได้เหมาะสม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4.5 หลีกเลี่ยงพฤติกรรมไม่พึงประสงค์ที่ส่งผลกระทบต่อตนเอง</a:t>
          </a:r>
        </a:p>
        <a:p>
          <a:r>
            <a:rPr lang="th-TH" sz="1600" b="1" i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5. ความสามารถในการใช้เทคโนโลยี</a:t>
          </a:r>
        </a:p>
        <a:p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5.1 เลือกและใช้เทคโนโลยีได้เหมาะสมตามวัย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5.2 มีทักษะกระบวนการทางเทคโนโลยี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5.3 สามารถนำเทคโนโลยีไปใช้พัฒนาตนเอง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5.4 ใช้เทคโนโลยีในการแก้ปัญหาอย่างสร้างสรรค์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5.5 มีคุณธรรม จริยธรรมในการใช้เทคโนโลยี</a:t>
          </a:r>
        </a:p>
        <a:p>
          <a:endParaRPr lang="th-TH" sz="1100"/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BB0133-968A-443E-90D6-079C4AFA88F7}">
  <dimension ref="A1:H53"/>
  <sheetViews>
    <sheetView tabSelected="1" zoomScaleNormal="100" workbookViewId="0">
      <selection activeCell="D12" sqref="D12"/>
    </sheetView>
  </sheetViews>
  <sheetFormatPr defaultColWidth="8.8984375" defaultRowHeight="13.8" x14ac:dyDescent="0.25"/>
  <cols>
    <col min="1" max="1" width="29.09765625" customWidth="1"/>
    <col min="2" max="7" width="7.59765625" customWidth="1"/>
    <col min="8" max="8" width="10.8984375" customWidth="1"/>
  </cols>
  <sheetData>
    <row r="1" spans="1:8" ht="50.25" customHeight="1" x14ac:dyDescent="0.25">
      <c r="A1" s="17"/>
      <c r="B1" s="17"/>
      <c r="C1" s="17"/>
      <c r="D1" s="17"/>
      <c r="E1" s="17"/>
      <c r="F1" s="17"/>
      <c r="G1" s="17"/>
      <c r="H1" s="17"/>
    </row>
    <row r="2" spans="1:8" ht="21" x14ac:dyDescent="0.25">
      <c r="A2" s="18" t="s">
        <v>28</v>
      </c>
      <c r="B2" s="18"/>
      <c r="C2" s="18"/>
      <c r="D2" s="18"/>
      <c r="E2" s="18"/>
      <c r="F2" s="18"/>
      <c r="G2" s="18"/>
      <c r="H2" s="18"/>
    </row>
    <row r="3" spans="1:8" ht="21" x14ac:dyDescent="0.25">
      <c r="A3" s="19" t="s">
        <v>21</v>
      </c>
      <c r="B3" s="19"/>
      <c r="C3" s="19"/>
      <c r="D3" s="19"/>
      <c r="E3" s="19"/>
      <c r="F3" s="19"/>
      <c r="G3" s="19"/>
      <c r="H3" s="19"/>
    </row>
    <row r="4" spans="1:8" ht="18" x14ac:dyDescent="0.35">
      <c r="A4" s="20" t="s">
        <v>0</v>
      </c>
      <c r="B4" s="21" t="s">
        <v>1</v>
      </c>
      <c r="C4" s="21"/>
      <c r="D4" s="21"/>
      <c r="E4" s="21"/>
      <c r="F4" s="21"/>
      <c r="G4" s="22" t="s">
        <v>7</v>
      </c>
      <c r="H4" s="22" t="s">
        <v>8</v>
      </c>
    </row>
    <row r="5" spans="1:8" ht="130.80000000000001" x14ac:dyDescent="0.25">
      <c r="A5" s="20"/>
      <c r="B5" s="4" t="s">
        <v>2</v>
      </c>
      <c r="C5" s="4" t="s">
        <v>3</v>
      </c>
      <c r="D5" s="4" t="s">
        <v>4</v>
      </c>
      <c r="E5" s="4" t="s">
        <v>5</v>
      </c>
      <c r="F5" s="4" t="s">
        <v>6</v>
      </c>
      <c r="G5" s="22"/>
      <c r="H5" s="22"/>
    </row>
    <row r="6" spans="1:8" s="3" customFormat="1" ht="18.75" customHeight="1" x14ac:dyDescent="0.3">
      <c r="A6" s="15" t="s">
        <v>29</v>
      </c>
      <c r="B6" s="1"/>
      <c r="C6" s="1"/>
      <c r="D6" s="1"/>
      <c r="E6" s="1"/>
      <c r="F6" s="1"/>
      <c r="G6" s="2">
        <f>SUM(B6:F6)/5</f>
        <v>0</v>
      </c>
      <c r="H6" s="1" t="str">
        <f>IF(G6&lt;=0.99,"ไม่ผ่าน",IF(G6&lt;=1.49,"ผ่าน",IF(G6&lt;=2.49,"ดี",IF(G6&lt;=3,"ดีเยี่ยม"))))</f>
        <v>ไม่ผ่าน</v>
      </c>
    </row>
    <row r="7" spans="1:8" s="3" customFormat="1" ht="18.75" customHeight="1" x14ac:dyDescent="0.3">
      <c r="A7" s="15" t="s">
        <v>30</v>
      </c>
      <c r="B7" s="1"/>
      <c r="C7" s="1"/>
      <c r="D7" s="1"/>
      <c r="E7" s="1"/>
      <c r="F7" s="1"/>
      <c r="G7" s="2">
        <f t="shared" ref="G7:G37" si="0">SUM(B7:F7)/5</f>
        <v>0</v>
      </c>
      <c r="H7" s="1" t="str">
        <f t="shared" ref="H7:H37" si="1">IF(G7&lt;=0.99,"ไม่ผ่าน",IF(G7&lt;=1.49,"ผ่าน",IF(G7&lt;=2.49,"ดี",IF(G7&lt;=3,"ดีเยี่ยม"))))</f>
        <v>ไม่ผ่าน</v>
      </c>
    </row>
    <row r="8" spans="1:8" s="3" customFormat="1" ht="18.75" customHeight="1" x14ac:dyDescent="0.3">
      <c r="A8" s="15" t="s">
        <v>31</v>
      </c>
      <c r="B8" s="1"/>
      <c r="C8" s="1"/>
      <c r="D8" s="1"/>
      <c r="E8" s="1"/>
      <c r="F8" s="1"/>
      <c r="G8" s="2">
        <f t="shared" si="0"/>
        <v>0</v>
      </c>
      <c r="H8" s="1" t="str">
        <f t="shared" si="1"/>
        <v>ไม่ผ่าน</v>
      </c>
    </row>
    <row r="9" spans="1:8" s="3" customFormat="1" ht="18.75" customHeight="1" x14ac:dyDescent="0.3">
      <c r="A9" s="15" t="s">
        <v>32</v>
      </c>
      <c r="B9" s="1"/>
      <c r="C9" s="1"/>
      <c r="D9" s="1"/>
      <c r="E9" s="1"/>
      <c r="F9" s="1"/>
      <c r="G9" s="2">
        <f t="shared" si="0"/>
        <v>0</v>
      </c>
      <c r="H9" s="1" t="str">
        <f t="shared" si="1"/>
        <v>ไม่ผ่าน</v>
      </c>
    </row>
    <row r="10" spans="1:8" s="3" customFormat="1" ht="18.75" customHeight="1" x14ac:dyDescent="0.3">
      <c r="A10" s="15" t="s">
        <v>33</v>
      </c>
      <c r="B10" s="1"/>
      <c r="C10" s="1"/>
      <c r="D10" s="1"/>
      <c r="E10" s="1"/>
      <c r="F10" s="1"/>
      <c r="G10" s="2">
        <f t="shared" si="0"/>
        <v>0</v>
      </c>
      <c r="H10" s="1" t="str">
        <f t="shared" si="1"/>
        <v>ไม่ผ่าน</v>
      </c>
    </row>
    <row r="11" spans="1:8" s="3" customFormat="1" ht="18.75" customHeight="1" x14ac:dyDescent="0.3">
      <c r="A11" s="15" t="s">
        <v>34</v>
      </c>
      <c r="B11" s="1"/>
      <c r="C11" s="1"/>
      <c r="D11" s="1"/>
      <c r="E11" s="1"/>
      <c r="F11" s="1"/>
      <c r="G11" s="2">
        <f t="shared" si="0"/>
        <v>0</v>
      </c>
      <c r="H11" s="1" t="str">
        <f t="shared" si="1"/>
        <v>ไม่ผ่าน</v>
      </c>
    </row>
    <row r="12" spans="1:8" s="3" customFormat="1" ht="18.75" customHeight="1" x14ac:dyDescent="0.3">
      <c r="A12" s="15" t="s">
        <v>35</v>
      </c>
      <c r="B12" s="1"/>
      <c r="C12" s="1"/>
      <c r="D12" s="1"/>
      <c r="E12" s="1"/>
      <c r="F12" s="1"/>
      <c r="G12" s="2">
        <f t="shared" si="0"/>
        <v>0</v>
      </c>
      <c r="H12" s="1" t="str">
        <f t="shared" si="1"/>
        <v>ไม่ผ่าน</v>
      </c>
    </row>
    <row r="13" spans="1:8" s="3" customFormat="1" ht="18.75" customHeight="1" x14ac:dyDescent="0.3">
      <c r="A13" s="15" t="s">
        <v>36</v>
      </c>
      <c r="B13" s="1"/>
      <c r="C13" s="1"/>
      <c r="D13" s="1"/>
      <c r="E13" s="1"/>
      <c r="F13" s="1"/>
      <c r="G13" s="2">
        <f t="shared" si="0"/>
        <v>0</v>
      </c>
      <c r="H13" s="1" t="str">
        <f t="shared" si="1"/>
        <v>ไม่ผ่าน</v>
      </c>
    </row>
    <row r="14" spans="1:8" s="3" customFormat="1" ht="18.75" customHeight="1" x14ac:dyDescent="0.3">
      <c r="A14" s="15" t="s">
        <v>37</v>
      </c>
      <c r="B14" s="1"/>
      <c r="C14" s="1"/>
      <c r="D14" s="1"/>
      <c r="E14" s="1"/>
      <c r="F14" s="1"/>
      <c r="G14" s="2">
        <f t="shared" si="0"/>
        <v>0</v>
      </c>
      <c r="H14" s="1" t="str">
        <f t="shared" si="1"/>
        <v>ไม่ผ่าน</v>
      </c>
    </row>
    <row r="15" spans="1:8" s="3" customFormat="1" ht="18.75" customHeight="1" x14ac:dyDescent="0.3">
      <c r="A15" s="15" t="s">
        <v>38</v>
      </c>
      <c r="B15" s="1"/>
      <c r="C15" s="1"/>
      <c r="D15" s="1"/>
      <c r="E15" s="1"/>
      <c r="F15" s="1"/>
      <c r="G15" s="2">
        <f t="shared" si="0"/>
        <v>0</v>
      </c>
      <c r="H15" s="1" t="str">
        <f t="shared" si="1"/>
        <v>ไม่ผ่าน</v>
      </c>
    </row>
    <row r="16" spans="1:8" s="3" customFormat="1" ht="18.75" customHeight="1" x14ac:dyDescent="0.3">
      <c r="A16" s="15" t="s">
        <v>39</v>
      </c>
      <c r="B16" s="1"/>
      <c r="C16" s="1"/>
      <c r="D16" s="1"/>
      <c r="E16" s="1"/>
      <c r="F16" s="1"/>
      <c r="G16" s="2">
        <f t="shared" si="0"/>
        <v>0</v>
      </c>
      <c r="H16" s="1" t="str">
        <f t="shared" si="1"/>
        <v>ไม่ผ่าน</v>
      </c>
    </row>
    <row r="17" spans="1:8" s="3" customFormat="1" ht="18.75" customHeight="1" x14ac:dyDescent="0.3">
      <c r="A17" s="15" t="s">
        <v>40</v>
      </c>
      <c r="B17" s="1"/>
      <c r="C17" s="1"/>
      <c r="D17" s="1"/>
      <c r="E17" s="1"/>
      <c r="F17" s="1"/>
      <c r="G17" s="2">
        <f t="shared" si="0"/>
        <v>0</v>
      </c>
      <c r="H17" s="1" t="str">
        <f t="shared" si="1"/>
        <v>ไม่ผ่าน</v>
      </c>
    </row>
    <row r="18" spans="1:8" s="3" customFormat="1" ht="18.75" customHeight="1" x14ac:dyDescent="0.3">
      <c r="A18" s="15" t="s">
        <v>41</v>
      </c>
      <c r="B18" s="1"/>
      <c r="C18" s="1"/>
      <c r="D18" s="1"/>
      <c r="E18" s="1"/>
      <c r="F18" s="1"/>
      <c r="G18" s="2">
        <f t="shared" si="0"/>
        <v>0</v>
      </c>
      <c r="H18" s="1" t="str">
        <f t="shared" si="1"/>
        <v>ไม่ผ่าน</v>
      </c>
    </row>
    <row r="19" spans="1:8" s="3" customFormat="1" ht="18.75" customHeight="1" x14ac:dyDescent="0.3">
      <c r="A19" s="15" t="s">
        <v>42</v>
      </c>
      <c r="B19" s="1"/>
      <c r="C19" s="1"/>
      <c r="D19" s="1"/>
      <c r="E19" s="1"/>
      <c r="F19" s="1"/>
      <c r="G19" s="2">
        <f t="shared" si="0"/>
        <v>0</v>
      </c>
      <c r="H19" s="1" t="str">
        <f t="shared" si="1"/>
        <v>ไม่ผ่าน</v>
      </c>
    </row>
    <row r="20" spans="1:8" s="3" customFormat="1" ht="18.75" customHeight="1" x14ac:dyDescent="0.3">
      <c r="A20" s="15" t="s">
        <v>43</v>
      </c>
      <c r="B20" s="1"/>
      <c r="C20" s="1"/>
      <c r="D20" s="1"/>
      <c r="E20" s="1"/>
      <c r="F20" s="1"/>
      <c r="G20" s="2">
        <f t="shared" si="0"/>
        <v>0</v>
      </c>
      <c r="H20" s="1" t="str">
        <f t="shared" si="1"/>
        <v>ไม่ผ่าน</v>
      </c>
    </row>
    <row r="21" spans="1:8" s="3" customFormat="1" ht="18.75" customHeight="1" x14ac:dyDescent="0.3">
      <c r="A21" s="15" t="s">
        <v>44</v>
      </c>
      <c r="B21" s="1"/>
      <c r="C21" s="1"/>
      <c r="D21" s="1"/>
      <c r="E21" s="1"/>
      <c r="F21" s="1"/>
      <c r="G21" s="2">
        <f t="shared" si="0"/>
        <v>0</v>
      </c>
      <c r="H21" s="1" t="str">
        <f t="shared" si="1"/>
        <v>ไม่ผ่าน</v>
      </c>
    </row>
    <row r="22" spans="1:8" s="3" customFormat="1" ht="18.75" customHeight="1" x14ac:dyDescent="0.3">
      <c r="A22" s="15" t="s">
        <v>45</v>
      </c>
      <c r="B22" s="1"/>
      <c r="C22" s="1"/>
      <c r="D22" s="1"/>
      <c r="E22" s="1"/>
      <c r="F22" s="1"/>
      <c r="G22" s="2">
        <f t="shared" si="0"/>
        <v>0</v>
      </c>
      <c r="H22" s="1" t="str">
        <f t="shared" si="1"/>
        <v>ไม่ผ่าน</v>
      </c>
    </row>
    <row r="23" spans="1:8" s="3" customFormat="1" ht="18.75" customHeight="1" x14ac:dyDescent="0.3">
      <c r="A23" s="15" t="s">
        <v>46</v>
      </c>
      <c r="B23" s="1"/>
      <c r="C23" s="1"/>
      <c r="D23" s="1"/>
      <c r="E23" s="1"/>
      <c r="F23" s="1"/>
      <c r="G23" s="2">
        <f t="shared" si="0"/>
        <v>0</v>
      </c>
      <c r="H23" s="1" t="str">
        <f t="shared" si="1"/>
        <v>ไม่ผ่าน</v>
      </c>
    </row>
    <row r="24" spans="1:8" s="3" customFormat="1" ht="18.75" customHeight="1" x14ac:dyDescent="0.3">
      <c r="A24" s="15" t="s">
        <v>47</v>
      </c>
      <c r="B24" s="1"/>
      <c r="C24" s="1"/>
      <c r="D24" s="1"/>
      <c r="E24" s="1"/>
      <c r="F24" s="1"/>
      <c r="G24" s="2">
        <f t="shared" si="0"/>
        <v>0</v>
      </c>
      <c r="H24" s="1" t="str">
        <f t="shared" si="1"/>
        <v>ไม่ผ่าน</v>
      </c>
    </row>
    <row r="25" spans="1:8" s="3" customFormat="1" ht="18.75" customHeight="1" x14ac:dyDescent="0.3">
      <c r="A25" s="15" t="s">
        <v>48</v>
      </c>
      <c r="B25" s="1"/>
      <c r="C25" s="1"/>
      <c r="D25" s="1"/>
      <c r="E25" s="1"/>
      <c r="F25" s="1"/>
      <c r="G25" s="2">
        <f t="shared" si="0"/>
        <v>0</v>
      </c>
      <c r="H25" s="1" t="str">
        <f t="shared" si="1"/>
        <v>ไม่ผ่าน</v>
      </c>
    </row>
    <row r="26" spans="1:8" s="3" customFormat="1" ht="18.75" customHeight="1" x14ac:dyDescent="0.3">
      <c r="A26" s="15" t="s">
        <v>49</v>
      </c>
      <c r="B26" s="1"/>
      <c r="C26" s="1"/>
      <c r="D26" s="1"/>
      <c r="E26" s="1"/>
      <c r="F26" s="1"/>
      <c r="G26" s="2">
        <f t="shared" si="0"/>
        <v>0</v>
      </c>
      <c r="H26" s="1" t="str">
        <f t="shared" si="1"/>
        <v>ไม่ผ่าน</v>
      </c>
    </row>
    <row r="27" spans="1:8" s="3" customFormat="1" ht="18.75" customHeight="1" x14ac:dyDescent="0.3">
      <c r="A27" s="15" t="s">
        <v>50</v>
      </c>
      <c r="B27" s="1"/>
      <c r="C27" s="1"/>
      <c r="D27" s="1"/>
      <c r="E27" s="1"/>
      <c r="F27" s="1"/>
      <c r="G27" s="2">
        <f t="shared" si="0"/>
        <v>0</v>
      </c>
      <c r="H27" s="1" t="str">
        <f t="shared" si="1"/>
        <v>ไม่ผ่าน</v>
      </c>
    </row>
    <row r="28" spans="1:8" s="3" customFormat="1" ht="18.75" customHeight="1" x14ac:dyDescent="0.3">
      <c r="A28" s="15" t="s">
        <v>51</v>
      </c>
      <c r="B28" s="1"/>
      <c r="C28" s="1"/>
      <c r="D28" s="1"/>
      <c r="E28" s="1"/>
      <c r="F28" s="1"/>
      <c r="G28" s="2">
        <f t="shared" si="0"/>
        <v>0</v>
      </c>
      <c r="H28" s="1" t="str">
        <f t="shared" si="1"/>
        <v>ไม่ผ่าน</v>
      </c>
    </row>
    <row r="29" spans="1:8" s="3" customFormat="1" ht="18.75" customHeight="1" x14ac:dyDescent="0.3">
      <c r="A29" s="15" t="s">
        <v>52</v>
      </c>
      <c r="B29" s="1"/>
      <c r="C29" s="1"/>
      <c r="D29" s="1"/>
      <c r="E29" s="1"/>
      <c r="F29" s="1"/>
      <c r="G29" s="2">
        <f t="shared" si="0"/>
        <v>0</v>
      </c>
      <c r="H29" s="1" t="str">
        <f t="shared" si="1"/>
        <v>ไม่ผ่าน</v>
      </c>
    </row>
    <row r="30" spans="1:8" s="3" customFormat="1" ht="18.75" customHeight="1" x14ac:dyDescent="0.3">
      <c r="A30" s="15" t="s">
        <v>53</v>
      </c>
      <c r="B30" s="1"/>
      <c r="C30" s="1"/>
      <c r="D30" s="1"/>
      <c r="E30" s="1"/>
      <c r="F30" s="1"/>
      <c r="G30" s="2">
        <f t="shared" si="0"/>
        <v>0</v>
      </c>
      <c r="H30" s="1" t="str">
        <f t="shared" si="1"/>
        <v>ไม่ผ่าน</v>
      </c>
    </row>
    <row r="31" spans="1:8" s="3" customFormat="1" ht="18.75" customHeight="1" x14ac:dyDescent="0.3">
      <c r="A31" s="15" t="s">
        <v>54</v>
      </c>
      <c r="B31" s="1"/>
      <c r="C31" s="1"/>
      <c r="D31" s="1"/>
      <c r="E31" s="1"/>
      <c r="F31" s="1"/>
      <c r="G31" s="2">
        <f t="shared" si="0"/>
        <v>0</v>
      </c>
      <c r="H31" s="1" t="str">
        <f t="shared" si="1"/>
        <v>ไม่ผ่าน</v>
      </c>
    </row>
    <row r="32" spans="1:8" s="3" customFormat="1" ht="18.75" customHeight="1" x14ac:dyDescent="0.3">
      <c r="A32" s="15" t="s">
        <v>55</v>
      </c>
      <c r="B32" s="1"/>
      <c r="C32" s="1"/>
      <c r="D32" s="1"/>
      <c r="E32" s="1"/>
      <c r="F32" s="1"/>
      <c r="G32" s="2">
        <f t="shared" si="0"/>
        <v>0</v>
      </c>
      <c r="H32" s="1" t="str">
        <f t="shared" si="1"/>
        <v>ไม่ผ่าน</v>
      </c>
    </row>
    <row r="33" spans="1:8" s="3" customFormat="1" ht="18.75" customHeight="1" x14ac:dyDescent="0.3">
      <c r="A33" s="15" t="s">
        <v>56</v>
      </c>
      <c r="B33" s="1"/>
      <c r="C33" s="1"/>
      <c r="D33" s="1"/>
      <c r="E33" s="1"/>
      <c r="F33" s="1"/>
      <c r="G33" s="2">
        <f t="shared" si="0"/>
        <v>0</v>
      </c>
      <c r="H33" s="1" t="str">
        <f t="shared" si="1"/>
        <v>ไม่ผ่าน</v>
      </c>
    </row>
    <row r="34" spans="1:8" s="3" customFormat="1" ht="18.75" customHeight="1" x14ac:dyDescent="0.3">
      <c r="A34" s="15" t="s">
        <v>57</v>
      </c>
      <c r="B34" s="1"/>
      <c r="C34" s="1"/>
      <c r="D34" s="1"/>
      <c r="E34" s="1"/>
      <c r="F34" s="1"/>
      <c r="G34" s="2">
        <f t="shared" si="0"/>
        <v>0</v>
      </c>
      <c r="H34" s="1" t="str">
        <f t="shared" si="1"/>
        <v>ไม่ผ่าน</v>
      </c>
    </row>
    <row r="35" spans="1:8" s="3" customFormat="1" ht="18.75" customHeight="1" x14ac:dyDescent="0.3">
      <c r="A35" s="15" t="s">
        <v>58</v>
      </c>
      <c r="B35" s="1"/>
      <c r="C35" s="1"/>
      <c r="D35" s="1"/>
      <c r="E35" s="1"/>
      <c r="F35" s="1"/>
      <c r="G35" s="2">
        <f t="shared" si="0"/>
        <v>0</v>
      </c>
      <c r="H35" s="1" t="str">
        <f t="shared" si="1"/>
        <v>ไม่ผ่าน</v>
      </c>
    </row>
    <row r="36" spans="1:8" s="3" customFormat="1" ht="18.75" customHeight="1" x14ac:dyDescent="0.3">
      <c r="A36" s="15" t="s">
        <v>59</v>
      </c>
      <c r="B36" s="1"/>
      <c r="C36" s="1"/>
      <c r="D36" s="1"/>
      <c r="E36" s="1"/>
      <c r="F36" s="1"/>
      <c r="G36" s="2">
        <f t="shared" si="0"/>
        <v>0</v>
      </c>
      <c r="H36" s="1" t="str">
        <f t="shared" si="1"/>
        <v>ไม่ผ่าน</v>
      </c>
    </row>
    <row r="37" spans="1:8" s="3" customFormat="1" ht="18.75" customHeight="1" x14ac:dyDescent="0.3">
      <c r="A37" s="15" t="s">
        <v>60</v>
      </c>
      <c r="B37" s="1"/>
      <c r="C37" s="1"/>
      <c r="D37" s="1"/>
      <c r="E37" s="1"/>
      <c r="F37" s="1"/>
      <c r="G37" s="2">
        <f t="shared" si="0"/>
        <v>0</v>
      </c>
      <c r="H37" s="1" t="str">
        <f t="shared" si="1"/>
        <v>ไม่ผ่าน</v>
      </c>
    </row>
    <row r="39" spans="1:8" ht="20.25" customHeight="1" x14ac:dyDescent="0.25">
      <c r="A39" s="23" t="s">
        <v>22</v>
      </c>
      <c r="B39" s="23"/>
      <c r="C39" s="23"/>
      <c r="D39" s="23"/>
      <c r="E39" s="23"/>
      <c r="F39" s="23"/>
      <c r="G39" s="23"/>
      <c r="H39" s="23"/>
    </row>
    <row r="40" spans="1:8" ht="20.25" customHeight="1" x14ac:dyDescent="0.35">
      <c r="A40" s="16" t="s">
        <v>17</v>
      </c>
      <c r="B40" s="16"/>
      <c r="C40" s="16"/>
      <c r="D40" s="16"/>
      <c r="E40" s="16"/>
      <c r="F40" s="16"/>
      <c r="G40" s="16"/>
      <c r="H40" s="16"/>
    </row>
    <row r="41" spans="1:8" ht="20.25" customHeight="1" x14ac:dyDescent="0.3">
      <c r="A41" s="5" t="s">
        <v>9</v>
      </c>
      <c r="B41" s="6"/>
      <c r="C41" s="6"/>
      <c r="D41" s="6"/>
      <c r="E41" s="6"/>
      <c r="F41" s="6"/>
      <c r="G41" s="6"/>
      <c r="H41" s="6"/>
    </row>
    <row r="42" spans="1:8" ht="20.25" customHeight="1" x14ac:dyDescent="0.35">
      <c r="A42" s="7" t="s">
        <v>18</v>
      </c>
      <c r="B42" s="7">
        <f>COUNTIF(H6:H37,"ดีเยี่ยม")</f>
        <v>0</v>
      </c>
      <c r="C42" s="8"/>
      <c r="D42" s="16" t="s">
        <v>10</v>
      </c>
      <c r="E42" s="16"/>
      <c r="F42" s="16"/>
      <c r="G42" s="9">
        <f>(B42*100)/B46</f>
        <v>0</v>
      </c>
      <c r="H42" s="7"/>
    </row>
    <row r="43" spans="1:8" ht="20.25" customHeight="1" x14ac:dyDescent="0.35">
      <c r="A43" s="7" t="s">
        <v>14</v>
      </c>
      <c r="B43" s="7">
        <f>COUNTIF(H6:H37,"ดี")</f>
        <v>0</v>
      </c>
      <c r="C43" s="8"/>
      <c r="D43" s="16" t="s">
        <v>11</v>
      </c>
      <c r="E43" s="16"/>
      <c r="F43" s="16"/>
      <c r="G43" s="9">
        <f>(B43*100)/B46</f>
        <v>0</v>
      </c>
      <c r="H43" s="7"/>
    </row>
    <row r="44" spans="1:8" ht="20.25" customHeight="1" x14ac:dyDescent="0.35">
      <c r="A44" s="7" t="s">
        <v>19</v>
      </c>
      <c r="B44" s="7">
        <f>COUNTIF(H6:H37,"ผ่าน")</f>
        <v>0</v>
      </c>
      <c r="C44" s="8"/>
      <c r="D44" s="16" t="s">
        <v>12</v>
      </c>
      <c r="E44" s="16"/>
      <c r="F44" s="16"/>
      <c r="G44" s="9">
        <f>(B44*100)/B46</f>
        <v>0</v>
      </c>
      <c r="H44" s="7"/>
    </row>
    <row r="45" spans="1:8" ht="20.25" customHeight="1" x14ac:dyDescent="0.35">
      <c r="A45" s="7" t="s">
        <v>20</v>
      </c>
      <c r="B45" s="7">
        <f>COUNTIF(H6:H37,"ไม่ผ่าน")</f>
        <v>32</v>
      </c>
      <c r="C45" s="8"/>
      <c r="D45" s="16" t="s">
        <v>13</v>
      </c>
      <c r="E45" s="16"/>
      <c r="F45" s="16"/>
      <c r="G45" s="9">
        <f>(B45*100)/B46</f>
        <v>100</v>
      </c>
      <c r="H45" s="7"/>
    </row>
    <row r="46" spans="1:8" ht="20.25" customHeight="1" x14ac:dyDescent="0.35">
      <c r="A46" s="14" t="s">
        <v>27</v>
      </c>
      <c r="B46" s="7">
        <f>SUM(B42:B45)</f>
        <v>32</v>
      </c>
      <c r="C46" s="8"/>
      <c r="D46" s="7"/>
      <c r="E46" s="7"/>
      <c r="F46" s="7"/>
      <c r="G46" s="9"/>
      <c r="H46" s="7"/>
    </row>
    <row r="47" spans="1:8" ht="20.25" customHeight="1" x14ac:dyDescent="0.35">
      <c r="A47" s="10" t="s">
        <v>23</v>
      </c>
      <c r="B47" s="3"/>
      <c r="C47" s="3"/>
      <c r="D47" s="3"/>
      <c r="E47" s="3"/>
      <c r="F47" s="3"/>
      <c r="G47" s="3"/>
      <c r="H47" s="3"/>
    </row>
    <row r="48" spans="1:8" ht="20.25" customHeight="1" x14ac:dyDescent="0.35">
      <c r="A48" s="11" t="s">
        <v>16</v>
      </c>
      <c r="B48" s="12" t="s">
        <v>24</v>
      </c>
      <c r="C48" s="12" t="s">
        <v>15</v>
      </c>
      <c r="D48" s="12" t="s">
        <v>25</v>
      </c>
      <c r="E48" s="12" t="s">
        <v>26</v>
      </c>
      <c r="F48" s="3"/>
      <c r="G48" s="3"/>
      <c r="H48" s="3"/>
    </row>
    <row r="49" spans="1:8" ht="20.25" customHeight="1" x14ac:dyDescent="0.35">
      <c r="A49" s="11" t="s">
        <v>2</v>
      </c>
      <c r="B49" s="13">
        <f>COUNTIF(B6:B37,"3")</f>
        <v>0</v>
      </c>
      <c r="C49" s="13">
        <f>COUNTIF(B6:B37,"2")</f>
        <v>0</v>
      </c>
      <c r="D49" s="13">
        <f>COUNTIF(B6:B37,"1")</f>
        <v>0</v>
      </c>
      <c r="E49" s="13">
        <f>COUNTIF(B6:B37,"0")</f>
        <v>0</v>
      </c>
      <c r="F49" s="3"/>
      <c r="G49" s="3"/>
      <c r="H49" s="3"/>
    </row>
    <row r="50" spans="1:8" ht="20.25" customHeight="1" x14ac:dyDescent="0.35">
      <c r="A50" s="11" t="s">
        <v>3</v>
      </c>
      <c r="B50" s="13">
        <f>COUNTIF(C6:C37,"3")</f>
        <v>0</v>
      </c>
      <c r="C50" s="13">
        <f>COUNTIF(C6:C37,"2")</f>
        <v>0</v>
      </c>
      <c r="D50" s="13">
        <f>COUNTIF(C6:C37,"1")</f>
        <v>0</v>
      </c>
      <c r="E50" s="13">
        <f>COUNTIF(C6:C37,"0")</f>
        <v>0</v>
      </c>
      <c r="F50" s="3"/>
      <c r="G50" s="3"/>
      <c r="H50" s="3"/>
    </row>
    <row r="51" spans="1:8" ht="20.25" customHeight="1" x14ac:dyDescent="0.35">
      <c r="A51" s="11" t="s">
        <v>4</v>
      </c>
      <c r="B51" s="13">
        <f>COUNTIF(D6:D37,"3")</f>
        <v>0</v>
      </c>
      <c r="C51" s="13">
        <f>COUNTIF(D6:D37,"2")</f>
        <v>0</v>
      </c>
      <c r="D51" s="13">
        <f>COUNTIF(D6:D37,"1")</f>
        <v>0</v>
      </c>
      <c r="E51" s="13">
        <f>COUNTIF(D6:D37,"0")</f>
        <v>0</v>
      </c>
      <c r="F51" s="3"/>
      <c r="G51" s="3"/>
      <c r="H51" s="3"/>
    </row>
    <row r="52" spans="1:8" ht="20.25" customHeight="1" x14ac:dyDescent="0.35">
      <c r="A52" s="11" t="s">
        <v>5</v>
      </c>
      <c r="B52" s="13">
        <f>COUNTIF(E6:E37,"3")</f>
        <v>0</v>
      </c>
      <c r="C52" s="13">
        <f>COUNTIF(E6:E37,"2")</f>
        <v>0</v>
      </c>
      <c r="D52" s="13">
        <f>COUNTIF(E6:E37,"1")</f>
        <v>0</v>
      </c>
      <c r="E52" s="13">
        <f>COUNTIF(E6:E37,"0")</f>
        <v>0</v>
      </c>
      <c r="F52" s="3"/>
      <c r="G52" s="3"/>
      <c r="H52" s="3"/>
    </row>
    <row r="53" spans="1:8" ht="20.25" customHeight="1" x14ac:dyDescent="0.35">
      <c r="A53" s="11" t="s">
        <v>6</v>
      </c>
      <c r="B53" s="13">
        <f>COUNTIF(F6:F37,"3")</f>
        <v>0</v>
      </c>
      <c r="C53" s="13">
        <f>COUNTIF(F6:F37,"2")</f>
        <v>0</v>
      </c>
      <c r="D53" s="13">
        <f>COUNTIF(F6:F37,"1")</f>
        <v>0</v>
      </c>
      <c r="E53" s="13">
        <f>COUNTIF(F6:F37,"0")</f>
        <v>0</v>
      </c>
      <c r="F53" s="3"/>
      <c r="G53" s="3"/>
      <c r="H53" s="3"/>
    </row>
  </sheetData>
  <sheetProtection algorithmName="SHA-512" hashValue="KF3qOGj0UupXuME7W+ooDx5qMHnRCTiHvj39ghNK7dQF2o7ttgZaYgjb714GGRr+TWFrR5BAxJdNWVu020YEAQ==" saltValue="gvG0IcY/Gc2K+QORV5u29Q==" spinCount="100000" sheet="1" objects="1" scenarios="1"/>
  <protectedRanges>
    <protectedRange sqref="B6:F37" name="ช่วง1"/>
  </protectedRanges>
  <mergeCells count="13">
    <mergeCell ref="D45:F45"/>
    <mergeCell ref="A1:H1"/>
    <mergeCell ref="A2:H2"/>
    <mergeCell ref="A3:H3"/>
    <mergeCell ref="A4:A5"/>
    <mergeCell ref="B4:F4"/>
    <mergeCell ref="G4:G5"/>
    <mergeCell ref="H4:H5"/>
    <mergeCell ref="A39:H39"/>
    <mergeCell ref="A40:H40"/>
    <mergeCell ref="D42:F42"/>
    <mergeCell ref="D43:F43"/>
    <mergeCell ref="D44:F44"/>
  </mergeCells>
  <pageMargins left="0.51181102362204722" right="0.19685039370078741" top="0.39370078740157483" bottom="0.39370078740157483" header="0.31496062992125984" footer="0.31496062992125984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2</vt:i4>
      </vt:variant>
    </vt:vector>
  </HeadingPairs>
  <TitlesOfParts>
    <vt:vector size="3" baseType="lpstr">
      <vt:lpstr>สมรรถนะสำคัญ</vt:lpstr>
      <vt:lpstr>สมรรถนะสำคัญ!Print_Area</vt:lpstr>
      <vt:lpstr>สมรรถนะสำคัญ!Print_Titles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ZenBook</dc:creator>
  <cp:lastModifiedBy>Hikaru 'CS</cp:lastModifiedBy>
  <cp:lastPrinted>2023-03-29T11:36:30Z</cp:lastPrinted>
  <dcterms:created xsi:type="dcterms:W3CDTF">2020-09-05T11:17:44Z</dcterms:created>
  <dcterms:modified xsi:type="dcterms:W3CDTF">2024-03-19T04:16:40Z</dcterms:modified>
</cp:coreProperties>
</file>