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3219294B-53CE-45AD-A1F0-CA9C561ECE28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5" l="1"/>
  <c r="B38" i="5"/>
  <c r="B37" i="5"/>
  <c r="E48" i="5"/>
  <c r="E47" i="5"/>
  <c r="E46" i="5"/>
  <c r="E45" i="5"/>
  <c r="E44" i="5"/>
  <c r="D48" i="5"/>
  <c r="D47" i="5"/>
  <c r="D46" i="5"/>
  <c r="D45" i="5"/>
  <c r="D44" i="5"/>
  <c r="C48" i="5"/>
  <c r="C47" i="5"/>
  <c r="C46" i="5"/>
  <c r="C45" i="5"/>
  <c r="C44" i="5"/>
  <c r="B48" i="5"/>
  <c r="B47" i="5"/>
  <c r="B45" i="5"/>
  <c r="B44" i="5"/>
  <c r="B40" i="5"/>
  <c r="G31" i="5"/>
  <c r="H31" i="5" s="1"/>
  <c r="G32" i="5"/>
  <c r="H32" i="5" s="1"/>
  <c r="G26" i="5"/>
  <c r="H26" i="5" s="1"/>
  <c r="G27" i="5"/>
  <c r="H27" i="5" s="1"/>
  <c r="G28" i="5"/>
  <c r="H28" i="5" s="1"/>
  <c r="G29" i="5"/>
  <c r="H29" i="5" s="1"/>
  <c r="G30" i="5"/>
  <c r="H30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6" i="5"/>
  <c r="H6" i="5" s="1"/>
  <c r="B46" i="5"/>
  <c r="B41" i="5" l="1"/>
  <c r="G37" i="5" l="1"/>
  <c r="G40" i="5"/>
  <c r="G39" i="5"/>
  <c r="G38" i="5"/>
</calcChain>
</file>

<file path=xl/sharedStrings.xml><?xml version="1.0" encoding="utf-8"?>
<sst xmlns="http://schemas.openxmlformats.org/spreadsheetml/2006/main" count="61" uniqueCount="56">
  <si>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</si>
  <si>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</si>
  <si>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</si>
  <si>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</si>
  <si>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</si>
  <si>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</si>
  <si>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</si>
  <si>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</si>
  <si>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</si>
  <si>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</si>
  <si>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</si>
  <si>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</si>
  <si>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</si>
  <si>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</si>
  <si>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</si>
  <si>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</si>
  <si>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</si>
  <si>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</si>
  <si>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</si>
  <si>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</si>
  <si>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</si>
  <si>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</si>
  <si>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</si>
  <si>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</si>
  <si>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</si>
  <si>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</si>
  <si>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</si>
  <si>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</si>
  <si>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ด.ช.กรวิชญ์  ทินแสง</t>
  </si>
  <si>
    <t>ด.ช.กวินท์  ทรัพย์เพชร</t>
  </si>
  <si>
    <t>ด.ช.คณิศร  บุญดี</t>
  </si>
  <si>
    <t>ด.ช.คมชาญ  อินทร์สะอาด</t>
  </si>
  <si>
    <t>ด.ช.จิตติพัฒน์  ปรางศรี</t>
  </si>
  <si>
    <t>ด.ช.ชัชพิสิฐ  บัวแก้ว</t>
  </si>
  <si>
    <t>ด.ช.ณัฐวุฒิ  ฦาชา</t>
  </si>
  <si>
    <t>ด.ช.ดนัยณัฐ  ภูทวี</t>
  </si>
  <si>
    <t>ด.ช.ตะวัน  สอนทิพย์</t>
  </si>
  <si>
    <t>ด.ช.นัทธิพงษ์  สุริโย</t>
  </si>
  <si>
    <t>ด.ช.พัฒนพงษ์  พรมอินทร์</t>
  </si>
  <si>
    <t>ด.ช.มนตรี  หมื่นชนะสงคราม</t>
  </si>
  <si>
    <t>ด.ช.รัตนกร  กระการดี</t>
  </si>
  <si>
    <t>ด.ช.วชิรวิทย์  ริมทมาตร</t>
  </si>
  <si>
    <t>ด.ช.วีรพงศ์  นวลคำ</t>
  </si>
  <si>
    <t>ด.ช.ศักดิ์ชัย  ศรีกระจ่าง</t>
  </si>
  <si>
    <t>ด.ช.เสฎฐวุฒิ  จอมคำสิงห์</t>
  </si>
  <si>
    <t>ด.ช.อรรถพล  ประชาสน</t>
  </si>
  <si>
    <t>ด.ช.ปฏิภาณ  กิ่งขุนทศ</t>
  </si>
  <si>
    <t>ด.ญ.กวิสรา  มณีรัตน์</t>
  </si>
  <si>
    <t>ด.ญ.ฐิติพร  ปวงประชัง</t>
  </si>
  <si>
    <t>ด.ญ.ฐิรกานดา  เฉยเมล์</t>
  </si>
  <si>
    <t>ด.ญ.ณัชชา  ลีตานา</t>
  </si>
  <si>
    <t>ด.ญ.นฤภร  รวมโคต</t>
  </si>
  <si>
    <t>ด.ญ.ภัคธิมา  อุตวรรณ</t>
  </si>
  <si>
    <t>ด.ญ.วิลาสินี  มั่นเหมาะ</t>
  </si>
  <si>
    <t>ด.ญ.สุพรรษา  พามี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</si>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</sst>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38</xdr:row>
      <xdr:rowOff>28576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8858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8"/>
  <sheetViews>
    <sheetView tabSelected="1" topLeftCell="A4" zoomScaleNormal="100" workbookViewId="0">
      <selection activeCell="B13" sqref="B13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55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5" t="s">
        <v>29</v>
      </c>
      <c r="B7" s="1"/>
      <c r="C7" s="1"/>
      <c r="D7" s="1"/>
      <c r="E7" s="1"/>
      <c r="F7" s="1"/>
      <c r="G7" s="2">
        <f t="shared" ref="G7:G25" si="0">SUM(B7:F7)/5</f>
        <v>0</v>
      </c>
      <c r="H7" s="1" t="str">
        <f t="shared" ref="H7:H25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5" t="s">
        <v>48</v>
      </c>
      <c r="B26" s="1"/>
      <c r="C26" s="1"/>
      <c r="D26" s="1"/>
      <c r="E26" s="1"/>
      <c r="F26" s="1"/>
      <c r="G26" s="2">
        <f t="shared" ref="G26:G30" si="2">SUM(B26:F26)/5</f>
        <v>0</v>
      </c>
      <c r="H26" s="1" t="str">
        <f t="shared" ref="H26:H30" si="3">IF(G26&lt;=0.99,"ไม่ผ่าน",IF(G26&lt;=1.49,"ผ่าน",IF(G26&lt;=2.49,"ดี",IF(G26&lt;=3,"ดีเยี่ยม"))))</f>
        <v>ไม่ผ่าน</v>
      </c>
    </row>
    <row r="27" spans="1:8" s="3" customFormat="1" ht="18.75" customHeight="1" x14ac:dyDescent="0.3">
      <c r="A27" s="5" t="s">
        <v>49</v>
      </c>
      <c r="B27" s="1"/>
      <c r="C27" s="1"/>
      <c r="D27" s="1"/>
      <c r="E27" s="1"/>
      <c r="F27" s="1"/>
      <c r="G27" s="2">
        <f t="shared" si="2"/>
        <v>0</v>
      </c>
      <c r="H27" s="1" t="str">
        <f t="shared" si="3"/>
        <v>ไม่ผ่าน</v>
      </c>
    </row>
    <row r="28" spans="1:8" s="3" customFormat="1" ht="18.75" customHeight="1" x14ac:dyDescent="0.3">
      <c r="A28" s="5" t="s">
        <v>50</v>
      </c>
      <c r="B28" s="1"/>
      <c r="C28" s="1"/>
      <c r="D28" s="1"/>
      <c r="E28" s="1"/>
      <c r="F28" s="1"/>
      <c r="G28" s="2">
        <f t="shared" si="2"/>
        <v>0</v>
      </c>
      <c r="H28" s="1" t="str">
        <f t="shared" si="3"/>
        <v>ไม่ผ่าน</v>
      </c>
    </row>
    <row r="29" spans="1:8" s="3" customFormat="1" ht="18.75" customHeight="1" x14ac:dyDescent="0.3">
      <c r="A29" s="5" t="s">
        <v>51</v>
      </c>
      <c r="B29" s="1"/>
      <c r="C29" s="1"/>
      <c r="D29" s="1"/>
      <c r="E29" s="1"/>
      <c r="F29" s="1"/>
      <c r="G29" s="2">
        <f t="shared" si="2"/>
        <v>0</v>
      </c>
      <c r="H29" s="1" t="str">
        <f t="shared" si="3"/>
        <v>ไม่ผ่าน</v>
      </c>
    </row>
    <row r="30" spans="1:8" s="3" customFormat="1" ht="18.75" customHeight="1" x14ac:dyDescent="0.3">
      <c r="A30" s="5" t="s">
        <v>52</v>
      </c>
      <c r="B30" s="1"/>
      <c r="C30" s="1"/>
      <c r="D30" s="1"/>
      <c r="E30" s="1"/>
      <c r="F30" s="1"/>
      <c r="G30" s="2">
        <f t="shared" si="2"/>
        <v>0</v>
      </c>
      <c r="H30" s="1" t="str">
        <f t="shared" si="3"/>
        <v>ไม่ผ่าน</v>
      </c>
    </row>
    <row r="31" spans="1:8" s="3" customFormat="1" ht="18.75" customHeight="1" x14ac:dyDescent="0.3">
      <c r="A31" s="5" t="s">
        <v>53</v>
      </c>
      <c r="B31" s="1"/>
      <c r="C31" s="1"/>
      <c r="D31" s="1"/>
      <c r="E31" s="1"/>
      <c r="F31" s="1"/>
      <c r="G31" s="2">
        <f t="shared" ref="G31:G32" si="4">SUM(B31:F31)/5</f>
        <v>0</v>
      </c>
      <c r="H31" s="1" t="str">
        <f t="shared" ref="H31:H32" si="5">IF(G31&lt;=0.99,"ไม่ผ่าน",IF(G31&lt;=1.49,"ผ่าน",IF(G31&lt;=2.49,"ดี",IF(G31&lt;=3,"ดีเยี่ยม"))))</f>
        <v>ไม่ผ่าน</v>
      </c>
    </row>
    <row r="32" spans="1:8" s="3" customFormat="1" ht="18.75" customHeight="1" x14ac:dyDescent="0.3">
      <c r="A32" s="5" t="s">
        <v>54</v>
      </c>
      <c r="B32" s="1"/>
      <c r="C32" s="1"/>
      <c r="D32" s="1"/>
      <c r="E32" s="1"/>
      <c r="F32" s="1"/>
      <c r="G32" s="2">
        <f t="shared" si="4"/>
        <v>0</v>
      </c>
      <c r="H32" s="1" t="str">
        <f t="shared" si="5"/>
        <v>ไม่ผ่าน</v>
      </c>
    </row>
    <row r="33" spans="1:8" ht="19.2" customHeight="1" x14ac:dyDescent="0.25"/>
    <row r="34" spans="1:8" ht="20.25" customHeight="1" x14ac:dyDescent="0.25">
      <c r="A34" s="23" t="s">
        <v>22</v>
      </c>
      <c r="B34" s="23"/>
      <c r="C34" s="23"/>
      <c r="D34" s="23"/>
      <c r="E34" s="23"/>
      <c r="F34" s="23"/>
      <c r="G34" s="23"/>
      <c r="H34" s="23"/>
    </row>
    <row r="35" spans="1:8" ht="20.25" customHeight="1" x14ac:dyDescent="0.35">
      <c r="A35" s="16" t="s">
        <v>17</v>
      </c>
      <c r="B35" s="16"/>
      <c r="C35" s="16"/>
      <c r="D35" s="16"/>
      <c r="E35" s="16"/>
      <c r="F35" s="16"/>
      <c r="G35" s="16"/>
      <c r="H35" s="16"/>
    </row>
    <row r="36" spans="1:8" ht="20.25" customHeight="1" x14ac:dyDescent="0.3">
      <c r="A36" s="6" t="s">
        <v>9</v>
      </c>
      <c r="B36" s="7"/>
      <c r="C36" s="7"/>
      <c r="D36" s="7"/>
      <c r="E36" s="7"/>
      <c r="F36" s="7"/>
      <c r="G36" s="7"/>
      <c r="H36" s="7"/>
    </row>
    <row r="37" spans="1:8" ht="20.25" customHeight="1" x14ac:dyDescent="0.35">
      <c r="A37" s="8" t="s">
        <v>18</v>
      </c>
      <c r="B37" s="8">
        <f>COUNTIF(H6:H32,"ดีเยี่ยม")</f>
        <v>0</v>
      </c>
      <c r="C37" s="9"/>
      <c r="D37" s="16" t="s">
        <v>10</v>
      </c>
      <c r="E37" s="16"/>
      <c r="F37" s="16"/>
      <c r="G37" s="10">
        <f>(B37*100)/B41</f>
        <v>0</v>
      </c>
      <c r="H37" s="8"/>
    </row>
    <row r="38" spans="1:8" ht="20.25" customHeight="1" x14ac:dyDescent="0.35">
      <c r="A38" s="8" t="s">
        <v>14</v>
      </c>
      <c r="B38" s="8">
        <f>COUNTIF(H6:H32,"ดี")</f>
        <v>0</v>
      </c>
      <c r="C38" s="9"/>
      <c r="D38" s="16" t="s">
        <v>11</v>
      </c>
      <c r="E38" s="16"/>
      <c r="F38" s="16"/>
      <c r="G38" s="10">
        <f>(B38*100)/B41</f>
        <v>0</v>
      </c>
      <c r="H38" s="8"/>
    </row>
    <row r="39" spans="1:8" ht="20.25" customHeight="1" x14ac:dyDescent="0.35">
      <c r="A39" s="8" t="s">
        <v>19</v>
      </c>
      <c r="B39" s="8">
        <f>COUNTIF(H6:H32,"ผ่าน")</f>
        <v>0</v>
      </c>
      <c r="C39" s="9"/>
      <c r="D39" s="16" t="s">
        <v>12</v>
      </c>
      <c r="E39" s="16"/>
      <c r="F39" s="16"/>
      <c r="G39" s="10">
        <f>(B39*100)/B41</f>
        <v>0</v>
      </c>
      <c r="H39" s="8"/>
    </row>
    <row r="40" spans="1:8" ht="20.25" customHeight="1" x14ac:dyDescent="0.35">
      <c r="A40" s="8" t="s">
        <v>20</v>
      </c>
      <c r="B40" s="8">
        <f>COUNTIF(H6:H32,"ไม่ผ่าน")</f>
        <v>27</v>
      </c>
      <c r="C40" s="9"/>
      <c r="D40" s="16" t="s">
        <v>13</v>
      </c>
      <c r="E40" s="16"/>
      <c r="F40" s="16"/>
      <c r="G40" s="10">
        <f>(B40*100)/B41</f>
        <v>100</v>
      </c>
      <c r="H40" s="8"/>
    </row>
    <row r="41" spans="1:8" ht="20.25" customHeight="1" x14ac:dyDescent="0.35">
      <c r="A41" s="15" t="s">
        <v>27</v>
      </c>
      <c r="B41" s="8">
        <f>SUM(B37:B40)</f>
        <v>27</v>
      </c>
      <c r="C41" s="9"/>
      <c r="D41" s="8"/>
      <c r="E41" s="8"/>
      <c r="F41" s="8"/>
      <c r="G41" s="10"/>
      <c r="H41" s="8"/>
    </row>
    <row r="42" spans="1:8" ht="20.25" customHeight="1" x14ac:dyDescent="0.35">
      <c r="A42" s="11" t="s">
        <v>23</v>
      </c>
      <c r="B42" s="3"/>
      <c r="C42" s="3"/>
      <c r="D42" s="3"/>
      <c r="E42" s="3"/>
      <c r="F42" s="3"/>
      <c r="G42" s="3"/>
      <c r="H42" s="3"/>
    </row>
    <row r="43" spans="1:8" ht="20.25" customHeight="1" x14ac:dyDescent="0.35">
      <c r="A43" s="12" t="s">
        <v>16</v>
      </c>
      <c r="B43" s="13" t="s">
        <v>24</v>
      </c>
      <c r="C43" s="13" t="s">
        <v>15</v>
      </c>
      <c r="D43" s="13" t="s">
        <v>25</v>
      </c>
      <c r="E43" s="13" t="s">
        <v>26</v>
      </c>
      <c r="F43" s="3"/>
      <c r="G43" s="3"/>
      <c r="H43" s="3"/>
    </row>
    <row r="44" spans="1:8" ht="20.25" customHeight="1" x14ac:dyDescent="0.35">
      <c r="A44" s="12" t="s">
        <v>2</v>
      </c>
      <c r="B44" s="14">
        <f>COUNTIF(B6:B32,"3")</f>
        <v>0</v>
      </c>
      <c r="C44" s="14">
        <f>COUNTIF(B6:B32,"2")</f>
        <v>0</v>
      </c>
      <c r="D44" s="14">
        <f>COUNTIF(B6:B32,"1")</f>
        <v>0</v>
      </c>
      <c r="E44" s="14">
        <f>COUNTIF(B6:B32,"0")</f>
        <v>0</v>
      </c>
      <c r="F44" s="3"/>
      <c r="G44" s="3"/>
      <c r="H44" s="3"/>
    </row>
    <row r="45" spans="1:8" ht="20.25" customHeight="1" x14ac:dyDescent="0.35">
      <c r="A45" s="12" t="s">
        <v>3</v>
      </c>
      <c r="B45" s="14">
        <f>COUNTIF(C6:C32,"3")</f>
        <v>0</v>
      </c>
      <c r="C45" s="14">
        <f>COUNTIF(C6:C32,"2")</f>
        <v>0</v>
      </c>
      <c r="D45" s="14">
        <f>COUNTIF(C6:C32,"1")</f>
        <v>0</v>
      </c>
      <c r="E45" s="14">
        <f>COUNTIF(C6:C32,"0")</f>
        <v>0</v>
      </c>
      <c r="F45" s="3"/>
      <c r="G45" s="3"/>
      <c r="H45" s="3"/>
    </row>
    <row r="46" spans="1:8" ht="20.25" customHeight="1" x14ac:dyDescent="0.35">
      <c r="A46" s="12" t="s">
        <v>4</v>
      </c>
      <c r="B46" s="14">
        <f>COUNTIF(D6:D25,"3")</f>
        <v>0</v>
      </c>
      <c r="C46" s="14">
        <f>COUNTIF(D6:D32,"2")</f>
        <v>0</v>
      </c>
      <c r="D46" s="14">
        <f>COUNTIF(D6:D32,"1")</f>
        <v>0</v>
      </c>
      <c r="E46" s="14">
        <f>COUNTIF(D6:D32,"0")</f>
        <v>0</v>
      </c>
      <c r="F46" s="3"/>
      <c r="G46" s="3"/>
      <c r="H46" s="3"/>
    </row>
    <row r="47" spans="1:8" ht="20.25" customHeight="1" x14ac:dyDescent="0.35">
      <c r="A47" s="12" t="s">
        <v>5</v>
      </c>
      <c r="B47" s="14">
        <f>COUNTIF(E6:E32,"3")</f>
        <v>0</v>
      </c>
      <c r="C47" s="14">
        <f>COUNTIF(E6:E32,"2")</f>
        <v>0</v>
      </c>
      <c r="D47" s="14">
        <f>COUNTIF(E6:E32,"1")</f>
        <v>0</v>
      </c>
      <c r="E47" s="14">
        <f>COUNTIF(E6:E32,"0")</f>
        <v>0</v>
      </c>
      <c r="F47" s="3"/>
      <c r="G47" s="3"/>
      <c r="H47" s="3"/>
    </row>
    <row r="48" spans="1:8" ht="20.25" customHeight="1" x14ac:dyDescent="0.35">
      <c r="A48" s="12" t="s">
        <v>6</v>
      </c>
      <c r="B48" s="14">
        <f>COUNTIF(F6:F32,"3")</f>
        <v>0</v>
      </c>
      <c r="C48" s="14">
        <f>COUNTIF(F6:F32,"2")</f>
        <v>0</v>
      </c>
      <c r="D48" s="14">
        <f>COUNTIF(F6:F32,"1")</f>
        <v>0</v>
      </c>
      <c r="E48" s="14">
        <f>COUNTIF(F6:F32,"0")</f>
        <v>0</v>
      </c>
      <c r="F48" s="3"/>
      <c r="G48" s="3"/>
      <c r="H48" s="3"/>
    </row>
  </sheetData>
  <sheetProtection algorithmName="SHA-512" hashValue="urNoqsXXbyhT9+O1ZcwFia4T/X1OmFwYNAWJMFS395q1nAKW5FFqrDYVZrqVX8a0Xe/sGX+0ykcNW4Gzkv4vkw==" saltValue="WFof6e38GARKrNTKfiwCRQ==" spinCount="100000" sheet="1" objects="1" scenarios="1"/>
  <protectedRanges>
    <protectedRange sqref="B6:F32" name="ช่วง1"/>
  </protectedRanges>
  <mergeCells count="13">
    <mergeCell ref="D40:F40"/>
    <mergeCell ref="A1:H1"/>
    <mergeCell ref="A2:H2"/>
    <mergeCell ref="A3:H3"/>
    <mergeCell ref="A4:A5"/>
    <mergeCell ref="B4:F4"/>
    <mergeCell ref="G4:G5"/>
    <mergeCell ref="H4:H5"/>
    <mergeCell ref="A34:H34"/>
    <mergeCell ref="A35:H35"/>
    <mergeCell ref="D37:F37"/>
    <mergeCell ref="D38:F38"/>
    <mergeCell ref="D39:F3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2023-03-29T11:34:53Z</cp:lastPrinted>
  <dcterms:created xsi:type="dcterms:W3CDTF">2020-09-05T11:17:44Z</dcterms:created>
  <dcterms:modified xsi:type="dcterms:W3CDTF">2024-03-19T03:40:11Z</dcterms:modified>
</cp:coreProperties>
</file>