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CF38F000-6645-4263-A742-FC18AD08A00C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6" i="5"/>
  <c r="H6" i="5" s="1"/>
  <c r="E46" i="5"/>
  <c r="E45" i="5"/>
  <c r="E44" i="5"/>
  <c r="E43" i="5"/>
  <c r="E42" i="5"/>
  <c r="D46" i="5"/>
  <c r="D45" i="5"/>
  <c r="D44" i="5"/>
  <c r="D43" i="5"/>
  <c r="D42" i="5"/>
  <c r="C46" i="5"/>
  <c r="C45" i="5"/>
  <c r="C44" i="5"/>
  <c r="C43" i="5"/>
  <c r="C42" i="5"/>
  <c r="B46" i="5"/>
  <c r="B45" i="5"/>
  <c r="B44" i="5"/>
  <c r="B43" i="5"/>
  <c r="B42" i="5"/>
  <c r="B38" i="5" l="1"/>
  <c r="B37" i="5"/>
  <c r="B35" i="5"/>
  <c r="B36" i="5" l="1"/>
  <c r="B39" i="5" l="1"/>
  <c r="G35" i="5" l="1"/>
  <c r="G38" i="5"/>
  <c r="G37" i="5"/>
  <c r="G36" i="5"/>
</calcChain>
</file>

<file path=xl/sharedStrings.xml><?xml version="1.0" encoding="utf-8"?>
<sst xmlns="http://schemas.openxmlformats.org/spreadsheetml/2006/main" count="59" uniqueCount="54">
  <si>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</si>
  <si>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</si>
  <si>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</si>
  <si>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</si>
  <si>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</si>
  <si>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</si>
  <si>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</si>
  <si>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</si>
  <si>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</si>
  <si>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</si>
  <si>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</si>
  <si>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</si>
  <si>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</si>
  <si>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</si>
  <si>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</si>
  <si>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</si>
  <si>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</si>
  <si>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</si>
  <si>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</si>
  <si>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</si>
  <si>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</si>
  <si>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</si>
  <si>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</si>
  <si>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</si>
  <si>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</si>
  <si>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</si>
  <si>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</si>
  <si>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</si>
  <si>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</si>
  <si>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ด.ช.กล้าณรงค์  พระเลิศแก้ว</t>
  </si>
  <si>
    <t>ด.ช.กิตตินันท์  เอี่ยมอ้น</t>
  </si>
  <si>
    <t>ด.ช.คุณานนท์  คุ้มผึ้ง</t>
  </si>
  <si>
    <t>ด.ช.จิรภัทร์  พิมสาร</t>
  </si>
  <si>
    <t>ด.ช.จิราภัทร  เบญพาด</t>
  </si>
  <si>
    <t>ด.ช.ชญานิน  โตฉิม</t>
  </si>
  <si>
    <t>ด.ช.ฐปนวรรธน์  เจริญสุข</t>
  </si>
  <si>
    <t>ด.ช.ธนากร  บุญพิทักษ์</t>
  </si>
  <si>
    <t>ด.ช.ปารินทร์  อ้นคง</t>
  </si>
  <si>
    <t>ด.ช.พิพัฒน์  มั่นเหมาะ</t>
  </si>
  <si>
    <t>ด.ช.ภัทรภร  เกิดไผ่ล้อม</t>
  </si>
  <si>
    <t>ด.ช.วรโชติ  สังข์ทอง</t>
  </si>
  <si>
    <t>ด.ช.วรวุฒิ  ศรีสร้อย</t>
  </si>
  <si>
    <t>ด.ช.วรินทร  ขุนใจ</t>
  </si>
  <si>
    <t>ด.ช.วีรภัทร์  คล้ายโพธิ์ศรี</t>
  </si>
  <si>
    <t>ด.ช.สุริโย  วะโลหะ</t>
  </si>
  <si>
    <t>ด.ช.อดิศักดิ์  แสงสว่าง</t>
  </si>
  <si>
    <t>ด.ช.อภิวัฒน์  จันทร์ประเสริฐ</t>
  </si>
  <si>
    <t>ด.ช.อิศราพงษ์  ชูดำ</t>
  </si>
  <si>
    <t>ด.ช.ปริยวิศว์  พรานเนื้อ</t>
  </si>
  <si>
    <t>ด.ญ.จันทรกานต์  ไชยแสนทา</t>
  </si>
  <si>
    <t>ด.ญ.บุศญาณิญ  สุวรรณทอง</t>
  </si>
  <si>
    <t>ด.ญ.พิชชาพร  นิ่มเนียง</t>
  </si>
  <si>
    <t>ด.ญ.รัชนีกร  โถทอง</t>
  </si>
  <si>
    <t>ด.ญ.วนิดา  วงษ์รินทร์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</si>
</sst>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33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29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6"/>
  <sheetViews>
    <sheetView tabSelected="1" zoomScaleNormal="100" workbookViewId="0">
      <selection activeCell="B15" sqref="B1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5" t="s">
        <v>30</v>
      </c>
      <c r="B7" s="1"/>
      <c r="C7" s="1"/>
      <c r="D7" s="1"/>
      <c r="E7" s="1"/>
      <c r="F7" s="1"/>
      <c r="G7" s="2">
        <f t="shared" ref="G7:G30" si="0">SUM(B7:F7)/5</f>
        <v>0</v>
      </c>
      <c r="H7" s="1" t="str">
        <f t="shared" ref="H7:H3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2" spans="1:8" ht="20.25" customHeigh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ht="20.25" customHeight="1" x14ac:dyDescent="0.35">
      <c r="A33" s="16" t="s">
        <v>17</v>
      </c>
      <c r="B33" s="16"/>
      <c r="C33" s="16"/>
      <c r="D33" s="16"/>
      <c r="E33" s="16"/>
      <c r="F33" s="16"/>
      <c r="G33" s="16"/>
      <c r="H33" s="16"/>
    </row>
    <row r="34" spans="1:8" ht="20.25" customHeight="1" x14ac:dyDescent="0.3">
      <c r="A34" s="6" t="s">
        <v>9</v>
      </c>
      <c r="B34" s="7"/>
      <c r="C34" s="7"/>
      <c r="D34" s="7"/>
      <c r="E34" s="7"/>
      <c r="F34" s="7"/>
      <c r="G34" s="7"/>
      <c r="H34" s="7"/>
    </row>
    <row r="35" spans="1:8" ht="20.25" customHeight="1" x14ac:dyDescent="0.35">
      <c r="A35" s="8" t="s">
        <v>18</v>
      </c>
      <c r="B35" s="8">
        <f>COUNTIF(H6:H30,"ดีเยี่ยม")</f>
        <v>0</v>
      </c>
      <c r="C35" s="9"/>
      <c r="D35" s="16" t="s">
        <v>10</v>
      </c>
      <c r="E35" s="16"/>
      <c r="F35" s="16"/>
      <c r="G35" s="10">
        <f>(B35*100)/B39</f>
        <v>0</v>
      </c>
      <c r="H35" s="8"/>
    </row>
    <row r="36" spans="1:8" ht="20.25" customHeight="1" x14ac:dyDescent="0.35">
      <c r="A36" s="8" t="s">
        <v>14</v>
      </c>
      <c r="B36" s="8">
        <f>COUNTIF(H6:H30,"ดี")</f>
        <v>0</v>
      </c>
      <c r="C36" s="9"/>
      <c r="D36" s="16" t="s">
        <v>11</v>
      </c>
      <c r="E36" s="16"/>
      <c r="F36" s="16"/>
      <c r="G36" s="10">
        <f>(B36*100)/B39</f>
        <v>0</v>
      </c>
      <c r="H36" s="8"/>
    </row>
    <row r="37" spans="1:8" ht="20.25" customHeight="1" x14ac:dyDescent="0.35">
      <c r="A37" s="8" t="s">
        <v>19</v>
      </c>
      <c r="B37" s="8">
        <f>COUNTIF(H6:H30,"ผ่าน")</f>
        <v>0</v>
      </c>
      <c r="C37" s="9"/>
      <c r="D37" s="16" t="s">
        <v>12</v>
      </c>
      <c r="E37" s="16"/>
      <c r="F37" s="16"/>
      <c r="G37" s="10">
        <f>(B37*100)/B39</f>
        <v>0</v>
      </c>
      <c r="H37" s="8"/>
    </row>
    <row r="38" spans="1:8" ht="20.25" customHeight="1" x14ac:dyDescent="0.35">
      <c r="A38" s="8" t="s">
        <v>20</v>
      </c>
      <c r="B38" s="8">
        <f>COUNTIF(H6:H30,"ไม่ผ่าน")</f>
        <v>25</v>
      </c>
      <c r="C38" s="9"/>
      <c r="D38" s="16" t="s">
        <v>13</v>
      </c>
      <c r="E38" s="16"/>
      <c r="F38" s="16"/>
      <c r="G38" s="10">
        <f>(B38*100)/B39</f>
        <v>100</v>
      </c>
      <c r="H38" s="8"/>
    </row>
    <row r="39" spans="1:8" ht="20.25" customHeight="1" x14ac:dyDescent="0.35">
      <c r="A39" s="15" t="s">
        <v>27</v>
      </c>
      <c r="B39" s="8">
        <f>SUM(B35:B38)</f>
        <v>25</v>
      </c>
      <c r="C39" s="9"/>
      <c r="D39" s="8"/>
      <c r="E39" s="8"/>
      <c r="F39" s="8"/>
      <c r="G39" s="10"/>
      <c r="H39" s="8"/>
    </row>
    <row r="40" spans="1:8" ht="20.25" customHeight="1" x14ac:dyDescent="0.35">
      <c r="A40" s="11" t="s">
        <v>23</v>
      </c>
      <c r="B40" s="3"/>
      <c r="C40" s="3"/>
      <c r="D40" s="3"/>
      <c r="E40" s="3"/>
      <c r="F40" s="3"/>
      <c r="G40" s="3"/>
      <c r="H40" s="3"/>
    </row>
    <row r="41" spans="1:8" ht="20.25" customHeight="1" x14ac:dyDescent="0.35">
      <c r="A41" s="12" t="s">
        <v>16</v>
      </c>
      <c r="B41" s="13" t="s">
        <v>24</v>
      </c>
      <c r="C41" s="13" t="s">
        <v>15</v>
      </c>
      <c r="D41" s="13" t="s">
        <v>25</v>
      </c>
      <c r="E41" s="13" t="s">
        <v>26</v>
      </c>
      <c r="F41" s="3"/>
      <c r="G41" s="3"/>
      <c r="H41" s="3"/>
    </row>
    <row r="42" spans="1:8" ht="20.25" customHeight="1" x14ac:dyDescent="0.35">
      <c r="A42" s="12" t="s">
        <v>2</v>
      </c>
      <c r="B42" s="14">
        <f>COUNTIF(B6:B30,"3")</f>
        <v>0</v>
      </c>
      <c r="C42" s="14">
        <f>COUNTIF(B6:B30,"2")</f>
        <v>0</v>
      </c>
      <c r="D42" s="14">
        <f>COUNTIF(B6:B30,"1")</f>
        <v>0</v>
      </c>
      <c r="E42" s="14">
        <f>COUNTIF(B6:B30,"0")</f>
        <v>0</v>
      </c>
      <c r="F42" s="3"/>
      <c r="G42" s="3"/>
      <c r="H42" s="3"/>
    </row>
    <row r="43" spans="1:8" ht="20.25" customHeight="1" x14ac:dyDescent="0.35">
      <c r="A43" s="12" t="s">
        <v>3</v>
      </c>
      <c r="B43" s="14">
        <f>COUNTIF(C6:C30,"3")</f>
        <v>0</v>
      </c>
      <c r="C43" s="14">
        <f>COUNTIF(C6:C30,"2")</f>
        <v>0</v>
      </c>
      <c r="D43" s="14">
        <f>COUNTIF(C6:C30,"1")</f>
        <v>0</v>
      </c>
      <c r="E43" s="14">
        <f>COUNTIF(C6:C30,"0")</f>
        <v>0</v>
      </c>
      <c r="F43" s="3"/>
      <c r="G43" s="3"/>
      <c r="H43" s="3"/>
    </row>
    <row r="44" spans="1:8" ht="20.25" customHeight="1" x14ac:dyDescent="0.35">
      <c r="A44" s="12" t="s">
        <v>4</v>
      </c>
      <c r="B44" s="14">
        <f>COUNTIF(D6:D30,"3")</f>
        <v>0</v>
      </c>
      <c r="C44" s="14">
        <f>COUNTIF(D6:D30,"2")</f>
        <v>0</v>
      </c>
      <c r="D44" s="14">
        <f>COUNTIF(D6:D30,"1")</f>
        <v>0</v>
      </c>
      <c r="E44" s="14">
        <f>COUNTIF(D6:D30,"0")</f>
        <v>0</v>
      </c>
      <c r="F44" s="3"/>
      <c r="G44" s="3"/>
      <c r="H44" s="3"/>
    </row>
    <row r="45" spans="1:8" ht="20.25" customHeight="1" x14ac:dyDescent="0.35">
      <c r="A45" s="12" t="s">
        <v>5</v>
      </c>
      <c r="B45" s="14">
        <f>COUNTIF(E6:E30,"3")</f>
        <v>0</v>
      </c>
      <c r="C45" s="14">
        <f>COUNTIF(E6:E30,"2")</f>
        <v>0</v>
      </c>
      <c r="D45" s="14">
        <f>COUNTIF(E6:E30,"1")</f>
        <v>0</v>
      </c>
      <c r="E45" s="14">
        <f>COUNTIF(E6:E30,"0")</f>
        <v>0</v>
      </c>
      <c r="F45" s="3"/>
      <c r="G45" s="3"/>
      <c r="H45" s="3"/>
    </row>
    <row r="46" spans="1:8" ht="20.25" customHeight="1" x14ac:dyDescent="0.35">
      <c r="A46" s="12" t="s">
        <v>6</v>
      </c>
      <c r="B46" s="14">
        <f>COUNTIF(F6:F30,"3")</f>
        <v>0</v>
      </c>
      <c r="C46" s="14">
        <f>COUNTIF(F6:F30,"2")</f>
        <v>0</v>
      </c>
      <c r="D46" s="14">
        <f>COUNTIF(F6:F30,"1")</f>
        <v>0</v>
      </c>
      <c r="E46" s="14">
        <f>COUNTIF(F6:F30,"0")</f>
        <v>0</v>
      </c>
      <c r="F46" s="3"/>
      <c r="G46" s="3"/>
      <c r="H46" s="3"/>
    </row>
  </sheetData>
  <sheetProtection algorithmName="SHA-512" hashValue="/+8+l//opFH9K8uPt7wve6yfcUvlzSN+QPHBVov1TSgv8UZHm5PrxxqfbKHdCnVhY927TdNgvK3ey++kRqNR3w==" saltValue="No3aDvK0jZNHSWGsCVck2Q==" spinCount="100000" sheet="1" objects="1" scenarios="1"/>
  <protectedRanges>
    <protectedRange sqref="B6:F30" name="ช่วง1"/>
  </protectedRanges>
  <mergeCells count="13">
    <mergeCell ref="D38:F38"/>
    <mergeCell ref="A1:H1"/>
    <mergeCell ref="A2:H2"/>
    <mergeCell ref="A3:H3"/>
    <mergeCell ref="A4:A5"/>
    <mergeCell ref="B4:F4"/>
    <mergeCell ref="G4:G5"/>
    <mergeCell ref="H4:H5"/>
    <mergeCell ref="A32:H32"/>
    <mergeCell ref="A33:H33"/>
    <mergeCell ref="D35:F35"/>
    <mergeCell ref="D36:F36"/>
    <mergeCell ref="D37:F3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2022-03-31T09:14:35Z</cp:lastPrinted>
  <dcterms:created xsi:type="dcterms:W3CDTF">2020-09-05T11:17:44Z</dcterms:created>
  <dcterms:modified xsi:type="dcterms:W3CDTF">2024-03-19T03:34:50Z</dcterms:modified>
</cp:coreProperties>
</file>