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E3223AB5-FDA2-4C9E-BED7-C314283ADAD0}" xr6:coauthVersionLast="47" xr6:coauthVersionMax="47" xr10:uidLastSave="{00000000-0000-0000-0000-000000000000}"/>
  <bookViews>
    <workbookView xWindow="-108" yWindow="-108" windowWidth="34776" windowHeight="2109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5" l="1"/>
  <c r="H40" i="5"/>
  <c r="G39" i="5"/>
  <c r="G40" i="5"/>
  <c r="C54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3" i="5"/>
  <c r="D54" i="5"/>
  <c r="D53" i="5"/>
  <c r="D52" i="5"/>
  <c r="C56" i="5"/>
  <c r="C55" i="5"/>
  <c r="C53" i="5"/>
  <c r="B53" i="5"/>
  <c r="E52" i="5" l="1"/>
  <c r="D56" i="5"/>
  <c r="E54" i="5"/>
  <c r="E55" i="5"/>
  <c r="B52" i="5"/>
  <c r="E56" i="5"/>
  <c r="D55" i="5"/>
  <c r="B54" i="5"/>
  <c r="B55" i="5"/>
  <c r="B56" i="5"/>
  <c r="C52" i="5"/>
  <c r="B48" i="5"/>
  <c r="B47" i="5"/>
  <c r="B45" i="5"/>
  <c r="B46" i="5" l="1"/>
  <c r="B49" i="5" l="1"/>
  <c r="G46" i="5" s="1"/>
  <c r="G45" i="5" l="1"/>
  <c r="G48" i="5"/>
  <c r="G47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<sst xmlns="http://schemas.openxmlformats.org/spreadsheetml/2006/main" count="69" uniqueCount="64">
  <si>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</si>
  <si>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</si>
  <si>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</si>
  <si>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</si>
  <si>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</si>
  <si>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</si>
  <si>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</si>
  <si>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</si>
  <si>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</si>
  <si>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</si>
  <si>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</si>
  <si>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</si>
  <si>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</si>
  <si>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</si>
  <si>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</si>
  <si>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</si>
  <si>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</si>
  <si>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</si>
  <si>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</si>
  <si>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</si>
  <si>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</si>
  <si>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</si>
  <si>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</si>
  <si>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</si>
  <si>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</si>
  <si>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</si>
  <si>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</si>
  <si>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</si>
  <si>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ด.ช.ณพรรณพ  โตพ่วง</t>
  </si>
  <si>
    <t>ด.ช.ณัฐนันท์  นัดครีพ</t>
  </si>
  <si>
    <t>ด.ช.เตชินท์  คงทอง</t>
  </si>
  <si>
    <t>ด.ช.เตชินท์  ใจแปลง</t>
  </si>
  <si>
    <t>ด.ช.ธนภัทร  อินต๊ะใหม่</t>
  </si>
  <si>
    <t>ด.ช.บรรณวิชญ์  ศรีจันบุญ</t>
  </si>
  <si>
    <t>ด.ช.ภัทรพันธ์  พัดขำ</t>
  </si>
  <si>
    <t>ด.ช.ภูรินทร์  จ้อยสุ่ม</t>
  </si>
  <si>
    <t>ด.ช.วรกิตติ์  อยู่มา</t>
  </si>
  <si>
    <t>ด.ช.ศักดิ์สิทธิ์  ภิญโญศักดิ์</t>
  </si>
  <si>
    <t>ด.ช.ศักดิ์สิริ  นาคหงษ์</t>
  </si>
  <si>
    <t>ด.ช.อติรุจ  ไชยสุ่ม</t>
  </si>
  <si>
    <t>ด.ช.อภิวันทน์  เคลือบมาก</t>
  </si>
  <si>
    <t>ด.ญ.กนกวดี  ธรรมเที่ยง</t>
  </si>
  <si>
    <t>ด.ญ.จิดาภา  สีนวล</t>
  </si>
  <si>
    <t>ด.ญ.ชลธิชา  ล้อมเศรษฐี</t>
  </si>
  <si>
    <t>ด.ญ.ณัฐทิตา  นาโตนด</t>
  </si>
  <si>
    <t>ด.ญ.ทัศนีย์  บุญเม่น</t>
  </si>
  <si>
    <t>ด.ญ.นัฐณิชา  โวหาร</t>
  </si>
  <si>
    <t>ด.ญ.นัยนา  สายรัตน์</t>
  </si>
  <si>
    <t>ด.ญ.ปภากานต์  ทรัพย์เมือง</t>
  </si>
  <si>
    <t>ด.ญ.ปลิตา  อินตาป๊อก</t>
  </si>
  <si>
    <t>ด.ญ.ปุญญพัฒน์  เอี่ยมอ้น</t>
  </si>
  <si>
    <t>ด.ญ.มนัสนันท์  พรมไชย</t>
  </si>
  <si>
    <t>ด.ญ.รัชดา  สรฤทธิ์</t>
  </si>
  <si>
    <t>ด.ญ.รัชนีวรรณ  อิ่มบู่</t>
  </si>
  <si>
    <t>ด.ญ.ลลิตา  อรัญ</t>
  </si>
  <si>
    <t>ด.ญ.วริศรา  พลสอน</t>
  </si>
  <si>
    <t>ด.ญ.วิชญาดา  อยู่ปั้น</t>
  </si>
  <si>
    <t>ด.ญ.ศุภาวิณี  บังจันทร์</t>
  </si>
  <si>
    <t>ด.ญ.โศภิตา  ภู่ห้อย</t>
  </si>
  <si>
    <t>ด.ญ.สริตา  อ่วมบุตร</t>
  </si>
  <si>
    <t>ด.ญ.สุภัชชา  ศรทิพย์</t>
  </si>
  <si>
    <t>ด.ญ.อรรถิดา  ประอินทร์</t>
  </si>
  <si>
    <t>ด.ญ.กัญญาภัค  เพ็ชรนอก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</si>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</sst>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6"/>
  <sheetViews>
    <sheetView tabSelected="1" zoomScaleNormal="100" workbookViewId="0">
      <selection activeCell="D8" sqref="D8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21" x14ac:dyDescent="0.25">
      <c r="A2" s="17" t="s">
        <v>63</v>
      </c>
      <c r="B2" s="17"/>
      <c r="C2" s="17"/>
      <c r="D2" s="17"/>
      <c r="E2" s="17"/>
      <c r="F2" s="17"/>
      <c r="G2" s="17"/>
      <c r="H2" s="17"/>
    </row>
    <row r="3" spans="1:8" ht="21" x14ac:dyDescent="0.25">
      <c r="A3" s="18" t="s">
        <v>21</v>
      </c>
      <c r="B3" s="18"/>
      <c r="C3" s="18"/>
      <c r="D3" s="18"/>
      <c r="E3" s="18"/>
      <c r="F3" s="18"/>
      <c r="G3" s="18"/>
      <c r="H3" s="18"/>
    </row>
    <row r="4" spans="1:8" ht="18" x14ac:dyDescent="0.35">
      <c r="A4" s="19" t="s">
        <v>0</v>
      </c>
      <c r="B4" s="20" t="s">
        <v>1</v>
      </c>
      <c r="C4" s="20"/>
      <c r="D4" s="20"/>
      <c r="E4" s="20"/>
      <c r="F4" s="20"/>
      <c r="G4" s="21" t="s">
        <v>7</v>
      </c>
      <c r="H4" s="21" t="s">
        <v>8</v>
      </c>
    </row>
    <row r="5" spans="1:8" ht="130.80000000000001" x14ac:dyDescent="0.25">
      <c r="A5" s="19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1"/>
      <c r="H5" s="21"/>
    </row>
    <row r="6" spans="1:8" s="3" customFormat="1" ht="18.75" customHeight="1" x14ac:dyDescent="0.3">
      <c r="A6" s="23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23" t="s">
        <v>29</v>
      </c>
      <c r="B7" s="1"/>
      <c r="C7" s="1"/>
      <c r="D7" s="1"/>
      <c r="E7" s="1"/>
      <c r="F7" s="1"/>
      <c r="G7" s="2">
        <f t="shared" ref="G7:G40" si="0">SUM(B7:F7)/5</f>
        <v>0</v>
      </c>
      <c r="H7" s="1" t="str">
        <f t="shared" ref="H7:H4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23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23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23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23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23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23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23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23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23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23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23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23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23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23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23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23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23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23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23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23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23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23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23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23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23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23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23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23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23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23" t="s">
        <v>59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23" t="s">
        <v>60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23" t="s">
        <v>61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0" spans="1:8" s="3" customFormat="1" ht="18.75" customHeight="1" x14ac:dyDescent="0.3">
      <c r="A40" s="23" t="s">
        <v>62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2" spans="1:8" ht="20.25" customHeight="1" x14ac:dyDescent="0.25">
      <c r="A42" s="22" t="s">
        <v>22</v>
      </c>
      <c r="B42" s="22"/>
      <c r="C42" s="22"/>
      <c r="D42" s="22"/>
      <c r="E42" s="22"/>
      <c r="F42" s="22"/>
      <c r="G42" s="22"/>
      <c r="H42" s="22"/>
    </row>
    <row r="43" spans="1:8" ht="20.25" customHeight="1" x14ac:dyDescent="0.35">
      <c r="A43" s="15" t="s">
        <v>17</v>
      </c>
      <c r="B43" s="15"/>
      <c r="C43" s="15"/>
      <c r="D43" s="15"/>
      <c r="E43" s="15"/>
      <c r="F43" s="15"/>
      <c r="G43" s="15"/>
      <c r="H43" s="15"/>
    </row>
    <row r="44" spans="1:8" ht="20.25" customHeight="1" x14ac:dyDescent="0.3">
      <c r="A44" s="5" t="s">
        <v>9</v>
      </c>
      <c r="B44" s="6"/>
      <c r="C44" s="6"/>
      <c r="D44" s="6"/>
      <c r="E44" s="6"/>
      <c r="F44" s="6"/>
      <c r="G44" s="6"/>
      <c r="H44" s="6"/>
    </row>
    <row r="45" spans="1:8" ht="20.25" customHeight="1" x14ac:dyDescent="0.35">
      <c r="A45" s="7" t="s">
        <v>18</v>
      </c>
      <c r="B45" s="7">
        <f>COUNTIF(H6:H40,"ดีเยี่ยม")</f>
        <v>0</v>
      </c>
      <c r="C45" s="8"/>
      <c r="D45" s="15" t="s">
        <v>10</v>
      </c>
      <c r="E45" s="15"/>
      <c r="F45" s="15"/>
      <c r="G45" s="9">
        <f>(B45*100)/B49</f>
        <v>0</v>
      </c>
      <c r="H45" s="7"/>
    </row>
    <row r="46" spans="1:8" ht="20.25" customHeight="1" x14ac:dyDescent="0.35">
      <c r="A46" s="7" t="s">
        <v>14</v>
      </c>
      <c r="B46" s="7">
        <f>COUNTIF(H6:H40,"ดี")</f>
        <v>0</v>
      </c>
      <c r="C46" s="8"/>
      <c r="D46" s="15" t="s">
        <v>11</v>
      </c>
      <c r="E46" s="15"/>
      <c r="F46" s="15"/>
      <c r="G46" s="9">
        <f>(B46*100)/B49</f>
        <v>0</v>
      </c>
      <c r="H46" s="7"/>
    </row>
    <row r="47" spans="1:8" ht="20.25" customHeight="1" x14ac:dyDescent="0.35">
      <c r="A47" s="7" t="s">
        <v>19</v>
      </c>
      <c r="B47" s="7">
        <f>COUNTIF(H6:H40,"ผ่าน")</f>
        <v>0</v>
      </c>
      <c r="C47" s="8"/>
      <c r="D47" s="15" t="s">
        <v>12</v>
      </c>
      <c r="E47" s="15"/>
      <c r="F47" s="15"/>
      <c r="G47" s="9">
        <f>(B47*100)/B49</f>
        <v>0</v>
      </c>
      <c r="H47" s="7"/>
    </row>
    <row r="48" spans="1:8" ht="20.25" customHeight="1" x14ac:dyDescent="0.35">
      <c r="A48" s="7" t="s">
        <v>20</v>
      </c>
      <c r="B48" s="7">
        <f>COUNTIF(H6:H40,"ไม่ผ่าน")</f>
        <v>35</v>
      </c>
      <c r="C48" s="8"/>
      <c r="D48" s="15" t="s">
        <v>13</v>
      </c>
      <c r="E48" s="15"/>
      <c r="F48" s="15"/>
      <c r="G48" s="9">
        <f>(B48*100)/B49</f>
        <v>100</v>
      </c>
      <c r="H48" s="7"/>
    </row>
    <row r="49" spans="1:8" ht="20.25" customHeight="1" x14ac:dyDescent="0.35">
      <c r="A49" s="14" t="s">
        <v>27</v>
      </c>
      <c r="B49" s="7">
        <f>SUM(B45:B48)</f>
        <v>35</v>
      </c>
      <c r="C49" s="8"/>
      <c r="D49" s="7"/>
      <c r="E49" s="7"/>
      <c r="F49" s="7"/>
      <c r="G49" s="9"/>
      <c r="H49" s="7"/>
    </row>
    <row r="50" spans="1:8" ht="20.25" customHeight="1" x14ac:dyDescent="0.35">
      <c r="A50" s="10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35">
      <c r="A51" s="11" t="s">
        <v>16</v>
      </c>
      <c r="B51" s="12" t="s">
        <v>24</v>
      </c>
      <c r="C51" s="12" t="s">
        <v>15</v>
      </c>
      <c r="D51" s="12" t="s">
        <v>25</v>
      </c>
      <c r="E51" s="12" t="s">
        <v>26</v>
      </c>
      <c r="F51" s="3"/>
      <c r="G51" s="3"/>
      <c r="H51" s="3"/>
    </row>
    <row r="52" spans="1:8" ht="20.25" customHeight="1" x14ac:dyDescent="0.35">
      <c r="A52" s="11" t="s">
        <v>2</v>
      </c>
      <c r="B52" s="13">
        <f>COUNTIF(B6:B40,"3")</f>
        <v>0</v>
      </c>
      <c r="C52" s="13">
        <f>COUNTIF(B6:B40,"2")</f>
        <v>0</v>
      </c>
      <c r="D52" s="13">
        <f>COUNTIF(B6:B40,"1")</f>
        <v>0</v>
      </c>
      <c r="E52" s="13">
        <f>COUNTIF(B6:B40,"0")</f>
        <v>0</v>
      </c>
      <c r="F52" s="3"/>
      <c r="G52" s="3"/>
      <c r="H52" s="3"/>
    </row>
    <row r="53" spans="1:8" ht="20.25" customHeight="1" x14ac:dyDescent="0.35">
      <c r="A53" s="11" t="s">
        <v>3</v>
      </c>
      <c r="B53" s="13">
        <f>COUNTIF(C6:C40,"3")</f>
        <v>0</v>
      </c>
      <c r="C53" s="13">
        <f>COUNTIF(C6:C40,"2")</f>
        <v>0</v>
      </c>
      <c r="D53" s="13">
        <f>COUNTIF(C6:C40,"1")</f>
        <v>0</v>
      </c>
      <c r="E53" s="13">
        <f>COUNTIF(C6:C40,"0")</f>
        <v>0</v>
      </c>
      <c r="F53" s="3"/>
      <c r="G53" s="3"/>
      <c r="H53" s="3"/>
    </row>
    <row r="54" spans="1:8" ht="20.25" customHeight="1" x14ac:dyDescent="0.35">
      <c r="A54" s="11" t="s">
        <v>4</v>
      </c>
      <c r="B54" s="13">
        <f>COUNTIF(D6:D40,"3")</f>
        <v>0</v>
      </c>
      <c r="C54" s="13">
        <f>COUNTIF(D6:D40,"2")</f>
        <v>0</v>
      </c>
      <c r="D54" s="13">
        <f>COUNTIF(D6:D40,"1")</f>
        <v>0</v>
      </c>
      <c r="E54" s="13">
        <f>COUNTIF(D6:D40,"0")</f>
        <v>0</v>
      </c>
      <c r="F54" s="3"/>
      <c r="G54" s="3"/>
      <c r="H54" s="3"/>
    </row>
    <row r="55" spans="1:8" ht="20.25" customHeight="1" x14ac:dyDescent="0.35">
      <c r="A55" s="11" t="s">
        <v>5</v>
      </c>
      <c r="B55" s="13">
        <f>COUNTIF(E6:E40,"3")</f>
        <v>0</v>
      </c>
      <c r="C55" s="13">
        <f>COUNTIF(E6:E40,"2")</f>
        <v>0</v>
      </c>
      <c r="D55" s="13">
        <f>COUNTIF(E6:E40,"1")</f>
        <v>0</v>
      </c>
      <c r="E55" s="13">
        <f>COUNTIF(E6:E40,"0")</f>
        <v>0</v>
      </c>
      <c r="F55" s="3"/>
      <c r="G55" s="3"/>
      <c r="H55" s="3"/>
    </row>
    <row r="56" spans="1:8" ht="20.25" customHeight="1" x14ac:dyDescent="0.35">
      <c r="A56" s="11" t="s">
        <v>6</v>
      </c>
      <c r="B56" s="13">
        <f>COUNTIF(F6:F40,"3")</f>
        <v>0</v>
      </c>
      <c r="C56" s="13">
        <f>COUNTIF(F6:F40,"2")</f>
        <v>0</v>
      </c>
      <c r="D56" s="13">
        <f>COUNTIF(F6:F40,"1")</f>
        <v>0</v>
      </c>
      <c r="E56" s="13">
        <f>COUNTIF(F6:F40,"0")</f>
        <v>0</v>
      </c>
      <c r="F56" s="3"/>
      <c r="G56" s="3"/>
      <c r="H56" s="3"/>
    </row>
  </sheetData>
  <sheetProtection algorithmName="SHA-512" hashValue="5aqA0RGl2VI+gGeunfT9lK39hfWxBLtkVKPgoRmwA/CZgiYVAFw4dlqS0G9H4CzU6BQqJsZnEC7LkfzfjR3L4g==" saltValue="phFYguJZZdB0b+6CM4iXVw==" spinCount="100000" sheet="1" objects="1" scenarios="1"/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2022-03-31T09:14:35Z</cp:lastPrinted>
  <dcterms:created xsi:type="dcterms:W3CDTF">2020-09-05T11:17:44Z</dcterms:created>
  <dcterms:modified xsi:type="dcterms:W3CDTF">2024-03-15T09:03:36Z</dcterms:modified>
</cp:coreProperties>
</file>