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1\"/>
    </mc:Choice>
  </mc:AlternateContent>
  <xr:revisionPtr revIDLastSave="0" documentId="13_ncr:1_{FD129BDC-78A6-4444-BE82-92B55F56C756}" xr6:coauthVersionLast="47" xr6:coauthVersionMax="47" xr10:uidLastSave="{00000000-0000-0000-0000-000000000000}"/>
  <bookViews>
    <workbookView xWindow="-108" yWindow="-108" windowWidth="34776" windowHeight="2109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สมรรถนะสำคัญ!$A$1:$H$54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6" i="5"/>
  <c r="H6" i="5" s="1"/>
  <c r="E54" i="5"/>
  <c r="E53" i="5"/>
  <c r="E52" i="5"/>
  <c r="E51" i="5"/>
  <c r="E50" i="5"/>
  <c r="D54" i="5"/>
  <c r="D53" i="5"/>
  <c r="D52" i="5"/>
  <c r="D51" i="5"/>
  <c r="D50" i="5"/>
  <c r="C54" i="5"/>
  <c r="C53" i="5"/>
  <c r="C52" i="5"/>
  <c r="C51" i="5"/>
  <c r="C50" i="5"/>
  <c r="B54" i="5"/>
  <c r="B53" i="5"/>
  <c r="B52" i="5"/>
  <c r="B51" i="5"/>
  <c r="B50" i="5"/>
  <c r="B46" i="5" l="1"/>
  <c r="B45" i="5"/>
  <c r="B43" i="5"/>
  <c r="B44" i="5" l="1"/>
  <c r="B47" i="5" l="1"/>
  <c r="G43" i="5" l="1"/>
  <c r="G46" i="5"/>
  <c r="G45" i="5"/>
  <c r="G44" i="5"/>
</calcChain>
</file>

<file path=xl/sharedStrings.xml><?xml version="1.0" encoding="utf-8"?>
<sst xmlns="http://schemas.openxmlformats.org/spreadsheetml/2006/main" count="67" uniqueCount="62">
  <si>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</si>
  <si>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</si>
  <si>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</si>
  <si>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</si>
  <si>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</si>
  <si>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</si>
  <si>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</si>
  <si>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</si>
  <si>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</si>
  <si>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</si>
  <si>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</si>
  <si>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</si>
  <si>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</si>
  <si>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</si>
  <si>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</si>
  <si>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</si>
  <si>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</si>
  <si>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</si>
  <si>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</si>
  <si>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</si>
  <si>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</si>
  <si>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</si>
  <si>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</si>
  <si>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</si>
  <si>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</si>
  <si>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</si>
  <si>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</si>
  <si>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</si>
  <si>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ด.ช.กิตติธัช  บุญไทย</t>
  </si>
  <si>
    <t>ด.ช.กิตติพัทธ์  ทองชู</t>
  </si>
  <si>
    <t>ด.ช.ชานนท์  นามธง</t>
  </si>
  <si>
    <t>ด.ช.ณัฐวุฒิ  ไชยคุณ</t>
  </si>
  <si>
    <t>ด.ช.ธนาทิป  นาคเสน</t>
  </si>
  <si>
    <t>ด.ช.นพเก้า  ศรีดี</t>
  </si>
  <si>
    <t>ด.ช.พลทัต  เนตรพริ้ง</t>
  </si>
  <si>
    <t>ด.ช.ภควุฒิ  หอมแพงไว้</t>
  </si>
  <si>
    <t>ด.ช.รพีพัฒน์  มงคลทิพย์</t>
  </si>
  <si>
    <t>ด.ช.วงศธร  มิ่งสกุล</t>
  </si>
  <si>
    <t>ด.ช.วรวิทย์  บุญเม่น</t>
  </si>
  <si>
    <t>ด.ช.วัชรพงศ์  ดีกัน</t>
  </si>
  <si>
    <t>ด.ช.เวธน์วศิน  โพธิ์ใจ</t>
  </si>
  <si>
    <t>ด.ช.สุรพัศ  ผิวแดง</t>
  </si>
  <si>
    <t>ด.ญ.กชกร  มั่งคั่ง</t>
  </si>
  <si>
    <t>ด.ญ.กัญญาณัฐ  พันแพง</t>
  </si>
  <si>
    <t>ด.ญ.ชนมน  เรืองแจ่ม</t>
  </si>
  <si>
    <t>ด.ญ.ณัฏฐณิชา  จันทร</t>
  </si>
  <si>
    <t>ด.ญ.ณิชานันท์  จันทร์สายทอง</t>
  </si>
  <si>
    <t>ด.ญ.ธมลวรรณ  หนานกุล</t>
  </si>
  <si>
    <t>ด.ญ.ธารทิพย์  พลรักษา</t>
  </si>
  <si>
    <t>ด.ญ.นฐาพร  น้อยมณี</t>
  </si>
  <si>
    <t>ด.ญ.นพรัตน์  เพ็งยา</t>
  </si>
  <si>
    <t>ด.ญ.ปลายฝน  บุบผาพ่วง</t>
  </si>
  <si>
    <t>ด.ญ.พอฤทัย  เพ็งอำไพ</t>
  </si>
  <si>
    <t>ด.ญ.ภัทราพร  ม่วงแก้ว</t>
  </si>
  <si>
    <t>ด.ญ.วัชราภรณ์  ลอยปลิว</t>
  </si>
  <si>
    <t>ด.ญ.วิชญาพร  วงคำชิน</t>
  </si>
  <si>
    <t>ด.ญ.วีระดา  นามวงษ์</t>
  </si>
  <si>
    <t>ด.ญ.ศดานันท์  พ่อบำรุง</t>
  </si>
  <si>
    <t>ด.ญ.อรณัญช์  มากมี</t>
  </si>
  <si>
    <t>ด.ญ.อัยลดา  สุราฤทธิ์</t>
  </si>
  <si>
    <t>ด.ญ.อารยาดา  พรหมทา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</si>
  <si>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1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</si>
</sst>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666751</xdr:rowOff>
    </xdr:from>
    <xdr:to>
      <xdr:col>17</xdr:col>
      <xdr:colOff>419101</xdr:colOff>
      <xdr:row>38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1"/>
          <a:ext cx="5724526" cy="89344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4"/>
  <sheetViews>
    <sheetView tabSelected="1" zoomScaleNormal="100" workbookViewId="0">
      <selection activeCell="J5" sqref="J5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21" x14ac:dyDescent="0.25">
      <c r="A2" s="17" t="s">
        <v>61</v>
      </c>
      <c r="B2" s="17"/>
      <c r="C2" s="17"/>
      <c r="D2" s="17"/>
      <c r="E2" s="17"/>
      <c r="F2" s="17"/>
      <c r="G2" s="17"/>
      <c r="H2" s="17"/>
    </row>
    <row r="3" spans="1:8" ht="21" x14ac:dyDescent="0.25">
      <c r="A3" s="18" t="s">
        <v>21</v>
      </c>
      <c r="B3" s="18"/>
      <c r="C3" s="18"/>
      <c r="D3" s="18"/>
      <c r="E3" s="18"/>
      <c r="F3" s="18"/>
      <c r="G3" s="18"/>
      <c r="H3" s="18"/>
    </row>
    <row r="4" spans="1:8" ht="18" x14ac:dyDescent="0.35">
      <c r="A4" s="19" t="s">
        <v>0</v>
      </c>
      <c r="B4" s="20" t="s">
        <v>1</v>
      </c>
      <c r="C4" s="20"/>
      <c r="D4" s="20"/>
      <c r="E4" s="20"/>
      <c r="F4" s="20"/>
      <c r="G4" s="21" t="s">
        <v>7</v>
      </c>
      <c r="H4" s="21" t="s">
        <v>8</v>
      </c>
    </row>
    <row r="5" spans="1:8" ht="130.80000000000001" x14ac:dyDescent="0.25">
      <c r="A5" s="19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1"/>
      <c r="H5" s="21"/>
    </row>
    <row r="6" spans="1:8" s="3" customFormat="1" ht="18.75" customHeight="1" x14ac:dyDescent="0.3">
      <c r="A6" s="23" t="s">
        <v>28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23" t="s">
        <v>29</v>
      </c>
      <c r="B7" s="1"/>
      <c r="C7" s="1"/>
      <c r="D7" s="1"/>
      <c r="E7" s="1"/>
      <c r="F7" s="1"/>
      <c r="G7" s="2">
        <f t="shared" ref="G7:G38" si="0">SUM(B7:F7)/5</f>
        <v>0</v>
      </c>
      <c r="H7" s="1" t="str">
        <f t="shared" ref="H7:H38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23" t="s">
        <v>30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23" t="s">
        <v>31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23" t="s">
        <v>32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23" t="s">
        <v>33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23" t="s">
        <v>34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23" t="s">
        <v>35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23" t="s">
        <v>36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23" t="s">
        <v>37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23" t="s">
        <v>38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23" t="s">
        <v>39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23" t="s">
        <v>40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23" t="s">
        <v>41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23" t="s">
        <v>42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23" t="s">
        <v>43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23" t="s">
        <v>44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23" t="s">
        <v>45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23" t="s">
        <v>46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23" t="s">
        <v>47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23" t="s">
        <v>48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23" t="s">
        <v>49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23" t="s">
        <v>50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23" t="s">
        <v>51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23" t="s">
        <v>52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23" t="s">
        <v>53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23" t="s">
        <v>54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23" t="s">
        <v>55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23" t="s">
        <v>56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23" t="s">
        <v>57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23" t="s">
        <v>58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23" t="s">
        <v>59</v>
      </c>
      <c r="B37" s="1"/>
      <c r="C37" s="1"/>
      <c r="D37" s="1"/>
      <c r="E37" s="1"/>
      <c r="F37" s="1"/>
      <c r="G37" s="2">
        <f t="shared" si="0"/>
        <v>0</v>
      </c>
      <c r="H37" s="1" t="str">
        <f t="shared" si="1"/>
        <v>ไม่ผ่าน</v>
      </c>
    </row>
    <row r="38" spans="1:8" s="3" customFormat="1" ht="18.75" customHeight="1" x14ac:dyDescent="0.3">
      <c r="A38" s="23" t="s">
        <v>60</v>
      </c>
      <c r="B38" s="1"/>
      <c r="C38" s="1"/>
      <c r="D38" s="1"/>
      <c r="E38" s="1"/>
      <c r="F38" s="1"/>
      <c r="G38" s="2">
        <f t="shared" si="0"/>
        <v>0</v>
      </c>
      <c r="H38" s="1" t="str">
        <f t="shared" si="1"/>
        <v>ไม่ผ่าน</v>
      </c>
    </row>
    <row r="40" spans="1:8" ht="20.25" customHeight="1" x14ac:dyDescent="0.25">
      <c r="A40" s="22" t="s">
        <v>22</v>
      </c>
      <c r="B40" s="22"/>
      <c r="C40" s="22"/>
      <c r="D40" s="22"/>
      <c r="E40" s="22"/>
      <c r="F40" s="22"/>
      <c r="G40" s="22"/>
      <c r="H40" s="22"/>
    </row>
    <row r="41" spans="1:8" ht="20.25" customHeight="1" x14ac:dyDescent="0.35">
      <c r="A41" s="15" t="s">
        <v>17</v>
      </c>
      <c r="B41" s="15"/>
      <c r="C41" s="15"/>
      <c r="D41" s="15"/>
      <c r="E41" s="15"/>
      <c r="F41" s="15"/>
      <c r="G41" s="15"/>
      <c r="H41" s="15"/>
    </row>
    <row r="42" spans="1:8" ht="20.25" customHeight="1" x14ac:dyDescent="0.3">
      <c r="A42" s="5" t="s">
        <v>9</v>
      </c>
      <c r="B42" s="6"/>
      <c r="C42" s="6"/>
      <c r="D42" s="6"/>
      <c r="E42" s="6"/>
      <c r="F42" s="6"/>
      <c r="G42" s="6"/>
      <c r="H42" s="6"/>
    </row>
    <row r="43" spans="1:8" ht="20.25" customHeight="1" x14ac:dyDescent="0.35">
      <c r="A43" s="7" t="s">
        <v>18</v>
      </c>
      <c r="B43" s="7">
        <f>COUNTIF(H6:H38,"ดีเยี่ยม")</f>
        <v>0</v>
      </c>
      <c r="C43" s="8"/>
      <c r="D43" s="15" t="s">
        <v>10</v>
      </c>
      <c r="E43" s="15"/>
      <c r="F43" s="15"/>
      <c r="G43" s="9">
        <f>(B43*100)/B47</f>
        <v>0</v>
      </c>
      <c r="H43" s="7"/>
    </row>
    <row r="44" spans="1:8" ht="20.25" customHeight="1" x14ac:dyDescent="0.35">
      <c r="A44" s="7" t="s">
        <v>14</v>
      </c>
      <c r="B44" s="7">
        <f>COUNTIF(H6:H38,"ดี")</f>
        <v>0</v>
      </c>
      <c r="C44" s="8"/>
      <c r="D44" s="15" t="s">
        <v>11</v>
      </c>
      <c r="E44" s="15"/>
      <c r="F44" s="15"/>
      <c r="G44" s="9">
        <f>(B44*100)/B47</f>
        <v>0</v>
      </c>
      <c r="H44" s="7"/>
    </row>
    <row r="45" spans="1:8" ht="20.25" customHeight="1" x14ac:dyDescent="0.35">
      <c r="A45" s="7" t="s">
        <v>19</v>
      </c>
      <c r="B45" s="7">
        <f>COUNTIF(H6:H38,"ผ่าน")</f>
        <v>0</v>
      </c>
      <c r="C45" s="8"/>
      <c r="D45" s="15" t="s">
        <v>12</v>
      </c>
      <c r="E45" s="15"/>
      <c r="F45" s="15"/>
      <c r="G45" s="9">
        <f>(B45*100)/B47</f>
        <v>0</v>
      </c>
      <c r="H45" s="7"/>
    </row>
    <row r="46" spans="1:8" ht="20.25" customHeight="1" x14ac:dyDescent="0.35">
      <c r="A46" s="7" t="s">
        <v>20</v>
      </c>
      <c r="B46" s="7">
        <f>COUNTIF(H6:H38,"ไม่ผ่าน")</f>
        <v>33</v>
      </c>
      <c r="C46" s="8"/>
      <c r="D46" s="15" t="s">
        <v>13</v>
      </c>
      <c r="E46" s="15"/>
      <c r="F46" s="15"/>
      <c r="G46" s="9">
        <f>(B46*100)/B47</f>
        <v>100</v>
      </c>
      <c r="H46" s="7"/>
    </row>
    <row r="47" spans="1:8" ht="20.25" customHeight="1" x14ac:dyDescent="0.35">
      <c r="A47" s="14" t="s">
        <v>27</v>
      </c>
      <c r="B47" s="7">
        <f>SUM(B43:B46)</f>
        <v>33</v>
      </c>
      <c r="C47" s="8"/>
      <c r="D47" s="7"/>
      <c r="E47" s="7"/>
      <c r="F47" s="7"/>
      <c r="G47" s="9"/>
      <c r="H47" s="7"/>
    </row>
    <row r="48" spans="1:8" ht="20.25" customHeight="1" x14ac:dyDescent="0.35">
      <c r="A48" s="10" t="s">
        <v>23</v>
      </c>
      <c r="B48" s="3"/>
      <c r="C48" s="3"/>
      <c r="D48" s="3"/>
      <c r="E48" s="3"/>
      <c r="F48" s="3"/>
      <c r="G48" s="3"/>
      <c r="H48" s="3"/>
    </row>
    <row r="49" spans="1:8" ht="20.25" customHeight="1" x14ac:dyDescent="0.35">
      <c r="A49" s="11" t="s">
        <v>16</v>
      </c>
      <c r="B49" s="12" t="s">
        <v>24</v>
      </c>
      <c r="C49" s="12" t="s">
        <v>15</v>
      </c>
      <c r="D49" s="12" t="s">
        <v>25</v>
      </c>
      <c r="E49" s="12" t="s">
        <v>26</v>
      </c>
      <c r="F49" s="3"/>
      <c r="G49" s="3"/>
      <c r="H49" s="3"/>
    </row>
    <row r="50" spans="1:8" ht="20.25" customHeight="1" x14ac:dyDescent="0.35">
      <c r="A50" s="11" t="s">
        <v>2</v>
      </c>
      <c r="B50" s="13">
        <f>COUNTIF(B6:B38,"3")</f>
        <v>0</v>
      </c>
      <c r="C50" s="13">
        <f>COUNTIF(B6:B38,"2")</f>
        <v>0</v>
      </c>
      <c r="D50" s="13">
        <f>COUNTIF(B6:B38,"1")</f>
        <v>0</v>
      </c>
      <c r="E50" s="13">
        <f>COUNTIF(B6:B38,"0")</f>
        <v>0</v>
      </c>
      <c r="F50" s="3"/>
      <c r="G50" s="3"/>
      <c r="H50" s="3"/>
    </row>
    <row r="51" spans="1:8" ht="20.25" customHeight="1" x14ac:dyDescent="0.35">
      <c r="A51" s="11" t="s">
        <v>3</v>
      </c>
      <c r="B51" s="13">
        <f>COUNTIF(C6:C38,"3")</f>
        <v>0</v>
      </c>
      <c r="C51" s="13">
        <f>COUNTIF(C6:C38,"2")</f>
        <v>0</v>
      </c>
      <c r="D51" s="13">
        <f>COUNTIF(C6:C38,"1")</f>
        <v>0</v>
      </c>
      <c r="E51" s="13">
        <f>COUNTIF(C6:C38,"0")</f>
        <v>0</v>
      </c>
      <c r="F51" s="3"/>
      <c r="G51" s="3"/>
      <c r="H51" s="3"/>
    </row>
    <row r="52" spans="1:8" ht="20.25" customHeight="1" x14ac:dyDescent="0.35">
      <c r="A52" s="11" t="s">
        <v>4</v>
      </c>
      <c r="B52" s="13">
        <f>COUNTIF(D6:D38,"3")</f>
        <v>0</v>
      </c>
      <c r="C52" s="13">
        <f>COUNTIF(D6:D38,"2")</f>
        <v>0</v>
      </c>
      <c r="D52" s="13">
        <f>COUNTIF(D6:D38,"1")</f>
        <v>0</v>
      </c>
      <c r="E52" s="13">
        <f>COUNTIF(D6:D38,"0")</f>
        <v>0</v>
      </c>
      <c r="F52" s="3"/>
      <c r="G52" s="3"/>
      <c r="H52" s="3"/>
    </row>
    <row r="53" spans="1:8" ht="20.25" customHeight="1" x14ac:dyDescent="0.35">
      <c r="A53" s="11" t="s">
        <v>5</v>
      </c>
      <c r="B53" s="13">
        <f>COUNTIF(E6:E38,"3")</f>
        <v>0</v>
      </c>
      <c r="C53" s="13">
        <f>COUNTIF(E6:E38,"2")</f>
        <v>0</v>
      </c>
      <c r="D53" s="13">
        <f>COUNTIF(E6:E38,"1")</f>
        <v>0</v>
      </c>
      <c r="E53" s="13">
        <f>COUNTIF(E6:E38,"0")</f>
        <v>0</v>
      </c>
      <c r="F53" s="3"/>
      <c r="G53" s="3"/>
      <c r="H53" s="3"/>
    </row>
    <row r="54" spans="1:8" ht="20.25" customHeight="1" x14ac:dyDescent="0.35">
      <c r="A54" s="11" t="s">
        <v>6</v>
      </c>
      <c r="B54" s="13">
        <f>COUNTIF(F6:F38,"3")</f>
        <v>0</v>
      </c>
      <c r="C54" s="13">
        <f>COUNTIF(F6:F38,"2")</f>
        <v>0</v>
      </c>
      <c r="D54" s="13">
        <f>COUNTIF(F6:F38,"1")</f>
        <v>0</v>
      </c>
      <c r="E54" s="13">
        <f>COUNTIF(F6:F38,"0")</f>
        <v>0</v>
      </c>
      <c r="F54" s="3"/>
      <c r="G54" s="3"/>
      <c r="H54" s="3"/>
    </row>
  </sheetData>
  <sheetProtection algorithmName="SHA-512" hashValue="lhTNOD3BH+lmtBZfm2ajvIvUnwFwDBInjlb+YLZV0aPn+1P8iZ0xTMXJb+5fSmvW0KGte8l9af8mHh49/F+5Lg==" saltValue="cV63eHPU2LsoopLuLuREog==" spinCount="100000" sheet="1" objects="1" scenarios="1"/>
  <protectedRanges>
    <protectedRange sqref="B6:F38" name="ช่วง1"/>
  </protectedRanges>
  <mergeCells count="13">
    <mergeCell ref="D46:F46"/>
    <mergeCell ref="A1:H1"/>
    <mergeCell ref="A2:H2"/>
    <mergeCell ref="A3:H3"/>
    <mergeCell ref="A4:A5"/>
    <mergeCell ref="B4:F4"/>
    <mergeCell ref="G4:G5"/>
    <mergeCell ref="H4:H5"/>
    <mergeCell ref="A40:H40"/>
    <mergeCell ref="A41:H41"/>
    <mergeCell ref="D43:F43"/>
    <mergeCell ref="D44:F44"/>
    <mergeCell ref="D45:F45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2023-03-29T11:35:20Z</cp:lastPrinted>
  <dcterms:created xsi:type="dcterms:W3CDTF">2020-09-05T11:17:44Z</dcterms:created>
  <dcterms:modified xsi:type="dcterms:W3CDTF">2024-03-15T09:01:48Z</dcterms:modified>
</cp:coreProperties>
</file>